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40" yWindow="2580" windowWidth="24240" windowHeight="13740"/>
  </bookViews>
  <sheets>
    <sheet name="Start" sheetId="1" r:id="rId1"/>
    <sheet name="Brandskyddsindex" sheetId="21" r:id="rId2"/>
    <sheet name="P1_Ytskikt" sheetId="2" r:id="rId3"/>
    <sheet name="P2_FastaSläck" sheetId="3" r:id="rId4"/>
    <sheet name="P3_LösaSläck" sheetId="4" r:id="rId5"/>
    <sheet name="P4_Räddningsstyrka" sheetId="5" r:id="rId6"/>
    <sheet name="P5_Brandcell" sheetId="6" r:id="rId7"/>
    <sheet name="P6_Hålrum" sheetId="7" r:id="rId8"/>
    <sheet name="P7_Dörrar" sheetId="8" r:id="rId9"/>
    <sheet name="P8_Fönster" sheetId="9" r:id="rId10"/>
    <sheet name="P9_Fasad" sheetId="10" r:id="rId11"/>
    <sheet name="P10_Vind" sheetId="11" r:id="rId12"/>
    <sheet name="P11_IntillByggnad" sheetId="12" r:id="rId13"/>
    <sheet name="P12_BG-vent av utrväg" sheetId="13" r:id="rId14"/>
    <sheet name="P13_Detektion" sheetId="14" r:id="rId15"/>
    <sheet name="P14_Larmsystem" sheetId="15" r:id="rId16"/>
    <sheet name="P15_UtrVäg" sheetId="16" r:id="rId17"/>
    <sheet name="P16_Bärverk" sheetId="17" r:id="rId18"/>
    <sheet name="P17_OrgBrandskydd" sheetId="18" r:id="rId19"/>
    <sheet name="P18_Kanalsyst" sheetId="19" r:id="rId20"/>
    <sheet name="P19_Riskkällor" sheetId="20"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1" l="1"/>
  <c r="C22" i="21"/>
  <c r="C21" i="21"/>
  <c r="C20" i="21"/>
  <c r="C19" i="21"/>
  <c r="C16" i="21"/>
  <c r="C11" i="21"/>
  <c r="C10" i="21"/>
  <c r="A25" i="20"/>
  <c r="C27" i="21" s="1"/>
  <c r="A37" i="19"/>
  <c r="A35" i="18"/>
  <c r="C25" i="21" s="1"/>
  <c r="A35" i="17"/>
  <c r="C24" i="21" s="1"/>
  <c r="A60" i="16"/>
  <c r="C23" i="21" s="1"/>
  <c r="A28" i="11"/>
  <c r="C18" i="21" s="1"/>
  <c r="A34" i="10"/>
  <c r="C17" i="21" s="1"/>
  <c r="A45" i="8"/>
  <c r="C15" i="21" s="1"/>
  <c r="A34" i="7"/>
  <c r="C14" i="21" s="1"/>
  <c r="A38" i="6"/>
  <c r="C13" i="21" s="1"/>
  <c r="A36" i="5"/>
  <c r="C12" i="21" s="1"/>
  <c r="A31" i="2"/>
  <c r="C9" i="21" s="1"/>
  <c r="E19" i="21" l="1"/>
  <c r="H19" i="21"/>
  <c r="K19" i="21"/>
  <c r="E10" i="21"/>
  <c r="K10" i="21"/>
  <c r="H10" i="21"/>
  <c r="E20" i="21"/>
  <c r="H20" i="21"/>
  <c r="K20" i="21"/>
  <c r="E21" i="21"/>
  <c r="H21" i="21"/>
  <c r="K21" i="21"/>
  <c r="E22" i="21"/>
  <c r="H22" i="21"/>
  <c r="K22" i="21"/>
  <c r="E11" i="21"/>
  <c r="K11" i="21"/>
  <c r="H11" i="21"/>
  <c r="E16" i="21"/>
  <c r="K16" i="21"/>
  <c r="H16" i="21"/>
  <c r="E27" i="21"/>
  <c r="H27" i="21"/>
  <c r="K27" i="21"/>
  <c r="E26" i="21"/>
  <c r="H26" i="21"/>
  <c r="K26" i="21"/>
  <c r="E25" i="21"/>
  <c r="H25" i="21"/>
  <c r="K25" i="21"/>
  <c r="E24" i="21"/>
  <c r="K24" i="21"/>
  <c r="H24" i="21"/>
  <c r="E23" i="21"/>
  <c r="K23" i="21"/>
  <c r="H23" i="21"/>
  <c r="E18" i="21"/>
  <c r="K18" i="21"/>
  <c r="H18" i="21"/>
  <c r="E17" i="21"/>
  <c r="H17" i="21"/>
  <c r="K17" i="21"/>
  <c r="E15" i="21"/>
  <c r="K15" i="21"/>
  <c r="H15" i="21"/>
  <c r="E14" i="21"/>
  <c r="H14" i="21"/>
  <c r="K14" i="21"/>
  <c r="E13" i="21"/>
  <c r="K13" i="21"/>
  <c r="H13" i="21"/>
  <c r="E12" i="21"/>
  <c r="H12" i="21"/>
  <c r="K12" i="21"/>
  <c r="E9" i="21"/>
  <c r="H9" i="21"/>
  <c r="K9" i="21"/>
  <c r="E28" i="21" l="1"/>
  <c r="K30" i="21"/>
  <c r="H29" i="21"/>
</calcChain>
</file>

<file path=xl/sharedStrings.xml><?xml version="1.0" encoding="utf-8"?>
<sst xmlns="http://schemas.openxmlformats.org/spreadsheetml/2006/main" count="578" uniqueCount="458">
  <si>
    <t>Ytskikt i bostaden</t>
  </si>
  <si>
    <r>
      <rPr>
        <b/>
        <sz val="12"/>
        <color theme="1"/>
        <rFont val="Calibri"/>
        <family val="2"/>
        <scheme val="minor"/>
      </rPr>
      <t>Beskrivning:</t>
    </r>
    <r>
      <rPr>
        <sz val="12"/>
        <color theme="1"/>
        <rFont val="Calibri"/>
        <family val="2"/>
        <scheme val="minor"/>
      </rPr>
      <t xml:space="preserve"> Yttersta skiktets material på väggar och tak. Bedömningen syftar primärt till att begränsa spridning av brand inom bostadslägenheten då ytskiktet kan försvåra antändning och därmed påverka brandspridningen. Ytskikten beskrivs separat för tak respektive väggar då betydelsen av takets ytskikt är större. Golvets ytskikt ingår inte i bedömningen.</t>
    </r>
  </si>
  <si>
    <t>A1: exempelvis sten och betong</t>
  </si>
  <si>
    <t>A2-s1,d0: exempelvis obehandlad gipsskiva</t>
  </si>
  <si>
    <t>B-s1,d0: exempelvis brandskyddat trä eller målad gipsskiva</t>
  </si>
  <si>
    <t>C-s2,d0: exempelvis tapet på gipsskiva</t>
  </si>
  <si>
    <t>E: exempelvis poräs träfibersskiva</t>
  </si>
  <si>
    <t>F: exempelvis vissa porösa plaster</t>
  </si>
  <si>
    <t>Ytskiktsklass med beskrivning av ytskikt på innertaket</t>
  </si>
  <si>
    <t>Ytskiktsklass med beskrivning av ytskikt på väggen</t>
  </si>
  <si>
    <t>Fasta släcksystem</t>
  </si>
  <si>
    <r>
      <rPr>
        <b/>
        <sz val="12"/>
        <color theme="1"/>
        <rFont val="Calibri"/>
        <family val="2"/>
        <scheme val="minor"/>
      </rPr>
      <t>Beskrivning:</t>
    </r>
    <r>
      <rPr>
        <sz val="12"/>
        <color theme="1"/>
        <rFont val="Calibri"/>
        <family val="2"/>
        <scheme val="minor"/>
      </rPr>
      <t xml:space="preserve"> En fast monterad sprinkleranläggning kan begränsa eller släcka en brand i bostaden. Parametern förutsätter ett fast monterat släcksystem med vatten som släckmedel. Utrustningen bör uppfylla rekommendation enligt SS-EN 12845 för automatisk vattensprinkleranläggning eller SS-EN 12259 för boendesprinkler. Boendesprinkler kan även utformas enligt nordisk standard SS 883001:2009/INSTA 900-1.</t>
    </r>
  </si>
  <si>
    <t>Aut. vattensprinkler + Heltäckande i byggnaden</t>
  </si>
  <si>
    <t>Aut. vattensprinkler + Enbart i bostaden</t>
  </si>
  <si>
    <t>Aut. vattensprinkler + Enbart i utrymningsväg</t>
  </si>
  <si>
    <t>Boendesprinkler + Heltäckande i byggnaden</t>
  </si>
  <si>
    <t>Boendesprinkler + Enbart i bostaden</t>
  </si>
  <si>
    <t>Boendesprinkler + Enbart i utrymningsväg</t>
  </si>
  <si>
    <t>Saknas</t>
  </si>
  <si>
    <t>Typ av sprinkler och täckningsyta</t>
  </si>
  <si>
    <t>H</t>
  </si>
  <si>
    <t>M</t>
  </si>
  <si>
    <t>L</t>
  </si>
  <si>
    <t>N</t>
  </si>
  <si>
    <t>Aktiveringshastighet</t>
  </si>
  <si>
    <t>FR</t>
  </si>
  <si>
    <t>Snabb sprinkler (sk Fast response), RTI ≤ 50 √(m∙s)</t>
  </si>
  <si>
    <t>Vanlig sprinkler, RTI &gt; 50 √(m∙s)</t>
  </si>
  <si>
    <t>Konv</t>
  </si>
  <si>
    <t>Bedömn</t>
  </si>
  <si>
    <t xml:space="preserve"> </t>
  </si>
  <si>
    <t>Parametergradering</t>
  </si>
  <si>
    <t>H + FR</t>
  </si>
  <si>
    <t>H + Konv</t>
  </si>
  <si>
    <t>M + FR</t>
  </si>
  <si>
    <t>M + Konv</t>
  </si>
  <si>
    <t>L + FR</t>
  </si>
  <si>
    <t>L + Konv</t>
  </si>
  <si>
    <t>Ange parametervärdet här</t>
  </si>
  <si>
    <t>Brandsläckningsutrustning</t>
  </si>
  <si>
    <r>
      <rPr>
        <b/>
        <sz val="12"/>
        <color theme="1"/>
        <rFont val="Calibri"/>
        <family val="2"/>
        <scheme val="minor"/>
      </rPr>
      <t>Beskrivning:</t>
    </r>
    <r>
      <rPr>
        <sz val="12"/>
        <color theme="1"/>
        <rFont val="Calibri"/>
        <family val="2"/>
        <scheme val="minor"/>
      </rPr>
      <t xml:space="preserve"> Utrustning som den boende kan använda för att på egen hand bekämpa en liten brand. Handbrandsläckare bör vara med pulver eller skum som släckmedel och väga maximalt cirka 6 kg för att kunna hanteras av flertalet boende. En brandfilt kan användas för en första insats vid brand på spisen och har fördelen att inte smutsa ner som kan vara fallet med handbrandsläckaren. Den bör dock finnas lätt tillgänglig där behovet bedöms vara störst.</t>
    </r>
  </si>
  <si>
    <t>Handbrandsläckare</t>
  </si>
  <si>
    <t>Handbrandsläckare finns i alla bostäder</t>
  </si>
  <si>
    <t>Handbrandsläckare eller motsvarande utrustning finns placerad i gemensam del på varje våningsplan</t>
  </si>
  <si>
    <t>Ingen</t>
  </si>
  <si>
    <t>Bost</t>
  </si>
  <si>
    <t>Gem</t>
  </si>
  <si>
    <t>Nej</t>
  </si>
  <si>
    <t>Brandfilt</t>
  </si>
  <si>
    <t>Ja</t>
  </si>
  <si>
    <t>Brandfilt finns i samtliga bostäders kök</t>
  </si>
  <si>
    <t>Brandfilt saknas i köket</t>
  </si>
  <si>
    <t>Bost + Ja</t>
  </si>
  <si>
    <t>Bost + Nej</t>
  </si>
  <si>
    <t>Gem + Ja</t>
  </si>
  <si>
    <t>Gem + Nej</t>
  </si>
  <si>
    <t>Ingen + Ja</t>
  </si>
  <si>
    <t>Ingen + Nej</t>
  </si>
  <si>
    <r>
      <rPr>
        <b/>
        <sz val="12"/>
        <color theme="1"/>
        <rFont val="Calibri"/>
        <family val="2"/>
        <scheme val="minor"/>
      </rPr>
      <t>Beskrivning:</t>
    </r>
    <r>
      <rPr>
        <sz val="12"/>
        <color theme="1"/>
        <rFont val="Calibri"/>
        <family val="2"/>
        <scheme val="minor"/>
      </rPr>
      <t xml:space="preserve"> Tillgång till kommunal räddningsstyrka som kan utföra insatser för att rädda liv och egendom.</t>
    </r>
  </si>
  <si>
    <t>Tid (minuter)</t>
  </si>
  <si>
    <t xml:space="preserve"> &gt; 20</t>
  </si>
  <si>
    <t>Typisk förmåga</t>
  </si>
  <si>
    <t>Hög: Tillgång till personal för flera samtidiga rökdykarinsatser. På plats inom 10 minuter.</t>
  </si>
  <si>
    <t>Medelhög: Tillgång till personal för en rökdykarinsats. På plats inom 10 minuter.</t>
  </si>
  <si>
    <t>Medelhög: Tillgång till personal för flera samtidiga rökdykarinsatser. På plats inom 15 minuter.</t>
  </si>
  <si>
    <t>Medelhög: Tillgång till personal för en rökdykarinsats. På plats inom 15 minuter.</t>
  </si>
  <si>
    <t>Låg: Tillgång till personal för brandsläckning från byggnadens utsida. På plats inom 15 minuter.</t>
  </si>
  <si>
    <t>Låg: Räddningsstyrka finns inte tillgänglig inom 15 minuter.</t>
  </si>
  <si>
    <t>Tillgänglighet</t>
  </si>
  <si>
    <t>Samtliga fönster är tillgängliga med extern stege/höjdfordon</t>
  </si>
  <si>
    <t>Minst ett fönster i varje lägenhet är tillgängligt med extern stege/höjdfordon</t>
  </si>
  <si>
    <t>Minst hälften av lägenheterna är tillgängliga med extern stege/höjdfordon</t>
  </si>
  <si>
    <t>Mindre än hälften av lägenheterna är tillgängliga med extern stege/höjdfordon</t>
  </si>
  <si>
    <t>Parametervärde</t>
  </si>
  <si>
    <t>Brandcellsindelning</t>
  </si>
  <si>
    <r>
      <rPr>
        <b/>
        <sz val="12"/>
        <color theme="1"/>
        <rFont val="Calibri"/>
        <family val="2"/>
        <scheme val="minor"/>
      </rPr>
      <t>Beskrivning:</t>
    </r>
    <r>
      <rPr>
        <sz val="12"/>
        <color theme="1"/>
        <rFont val="Calibri"/>
        <family val="2"/>
        <scheme val="minor"/>
      </rPr>
      <t xml:space="preserve"> Byggnadens skydd mot spridning av brand och brandgaser mellan brandceller som tillgodoses med fasta byggnadsdelar. Vid genomföringar mm förutsätts att dessa utförs i motsvarande brandtekniska klass som genombruten byggnadsdel. Brandteknisk klass för dörrar i brandcellsgräns hanteras i separat parameter.</t>
    </r>
  </si>
  <si>
    <t>&lt; 50</t>
  </si>
  <si>
    <r>
      <t>Största brandcellsstorlek, m</t>
    </r>
    <r>
      <rPr>
        <vertAlign val="superscript"/>
        <sz val="12"/>
        <color theme="1"/>
        <rFont val="Calibri (Brödtext)"/>
      </rPr>
      <t>2</t>
    </r>
  </si>
  <si>
    <t>50 – 100</t>
  </si>
  <si>
    <t>0 – 5</t>
  </si>
  <si>
    <t>5 – 10</t>
  </si>
  <si>
    <t>10 – 15</t>
  </si>
  <si>
    <t>15 – 20</t>
  </si>
  <si>
    <t>100 – 200</t>
  </si>
  <si>
    <t>200 – 400</t>
  </si>
  <si>
    <t xml:space="preserve"> &gt; 400</t>
  </si>
  <si>
    <t>Brandteknisk klass</t>
  </si>
  <si>
    <t>EI60 eller högre</t>
  </si>
  <si>
    <t>Dimensionerat baserat på modell av naturligt brandförlopp</t>
  </si>
  <si>
    <t>EI45 eller högre</t>
  </si>
  <si>
    <t>EI30 eller högre</t>
  </si>
  <si>
    <t>EI15 eller högre</t>
  </si>
  <si>
    <t>Mindre än EI15</t>
  </si>
  <si>
    <t>Genomföring och tätning</t>
  </si>
  <si>
    <t>Rör, kanaler och kablage löper i schakt utförda som egna brandceller som tätats enligt specifikation. Utförandet kontrollerat via extern kontroll och dokumentation finns som verifiering av utförande</t>
  </si>
  <si>
    <t>Genomföringar är tätade enligt specifikation. Utförandet kontrollerat via extern kontroll och dokumentation finns som verifiering av utförande</t>
  </si>
  <si>
    <t>Rör, kanaler och kablage löper i schakt utförda som egna brandceller som tätats enligt specifikation. Utförandet kontrollerat via egenkontroll.</t>
  </si>
  <si>
    <t>Genomföringar är tätade enligt specifikation. Utförandet kontrollerat via egenkontroll.</t>
  </si>
  <si>
    <t>Genomföringar är tätade men okänt om utförandet uppfyller relevant kravnivå.</t>
  </si>
  <si>
    <t>Genomföringar finns som inte är brandtekniskt tätade</t>
  </si>
  <si>
    <t>Skydd mot brandspridning via hålrum i konstruktionen</t>
  </si>
  <si>
    <r>
      <rPr>
        <b/>
        <sz val="12"/>
        <color theme="1"/>
        <rFont val="Calibri"/>
        <family val="2"/>
        <scheme val="minor"/>
      </rPr>
      <t>Beskrivning:</t>
    </r>
    <r>
      <rPr>
        <sz val="12"/>
        <color theme="1"/>
        <rFont val="Calibri"/>
        <family val="2"/>
        <scheme val="minor"/>
      </rPr>
      <t xml:space="preserve"> Parametern avser primärt att hantera skyddet mot omfattande brandspridning via hålrum inne i den bärande eller avskiljande konstruktionen. Känsliga delar är där olika byggnadsdelar möts t ex i anslutningen mellan bjälklag och lägenhetsskiljande väggar. Även ytterväggar ingår i bedömningen av parametern men däremot luftspalt bakom fasadmaterialet hanteras i parameter 8 (Fasad). Skydd mot brandspridning i hålrum med hjälp av sk brandstoppar kan utföras på olika sätt och vissa av dem sväller vid brandexponering men är annars öppna och tillåter ventilering av t ex en luftspalt. </t>
    </r>
  </si>
  <si>
    <t>Konstruktion och hålrum</t>
  </si>
  <si>
    <t>Konstruktionen är utförd så att hålrum inte uppstår i den avskiljande konstruktionen. Exempelvis platsgjuten betong och massiva planelement av trä eller betong. Element av betong eller sten med ingjuten cellplastisolering kan också utgöra ett exempel.</t>
  </si>
  <si>
    <t xml:space="preserve">Konstruktion som är platsbyggd eller utförd med pre-fab planelement och det förekommer hålrum i konstruktionen dit brand kan spridas. Brandspridning inom konstruktionen begränsas med särskilt utformade anslutningar sk brandstoppar. </t>
  </si>
  <si>
    <t xml:space="preserve">Konstruktion som är utförd med pre-fab volymelement och det förekommer hålrum i konstruktionen dit brand kan spridas. Brandspridning inom konstruktionen begränsas med särskilt utformade anslutningar sk brandstoppar. </t>
  </si>
  <si>
    <t>Konstruktion där det förekommer hålrum utan eller med okänt brandskydd i anslutningar mellan element, inom hålrum mm.</t>
  </si>
  <si>
    <t xml:space="preserve">Skydd mot brandspridning i hålrum, brandstoppar mm </t>
  </si>
  <si>
    <t>Utförande, kontroll och dokumentation</t>
  </si>
  <si>
    <t>Konstruktionen har inget behov av särskilda sk brandstoppar.</t>
  </si>
  <si>
    <t>Brandstoppar utfört med obrännbart material och utfört med extern kontroll och dokumentation av utförande.</t>
  </si>
  <si>
    <t xml:space="preserve">Brandstoppar utfört med obrännbart material och utfört med egenkontroll. </t>
  </si>
  <si>
    <t>Brandstoppar utfört med brännbart material och utfört med minst egenkontroll. Brännbart material uppfyller minst klass E och får inte droppa.</t>
  </si>
  <si>
    <t>Inget eller okänt skydd mot spridning av brand via hålrum</t>
  </si>
  <si>
    <t>Avsedd del</t>
  </si>
  <si>
    <t>Både avskiljande konstruktionsmaterial och isoleringen är obrännbara.</t>
  </si>
  <si>
    <t>Avskiljande konstruktionsmaterial är brännbart men isoleringen är obrännbar.</t>
  </si>
  <si>
    <t>Avskiljande konstruktionsmaterial är obrännbart men isoleringen är brännbar.</t>
  </si>
  <si>
    <t>Både avskiljande konstruktionsmaterial och isolering är brännbar.</t>
  </si>
  <si>
    <t>Dörrar</t>
  </si>
  <si>
    <r>
      <rPr>
        <b/>
        <sz val="12"/>
        <color theme="1"/>
        <rFont val="Calibri"/>
        <family val="2"/>
        <scheme val="minor"/>
      </rPr>
      <t>Beskrivning:</t>
    </r>
    <r>
      <rPr>
        <sz val="12"/>
        <color theme="1"/>
        <rFont val="Calibri"/>
        <family val="2"/>
        <scheme val="minor"/>
      </rPr>
      <t xml:space="preserve"> Avser att hantera spridning av brand både inom lägenhet och mellan lägenheter och till trapphus</t>
    </r>
  </si>
  <si>
    <t>Innerdörrar</t>
  </si>
  <si>
    <t>Möjlighet att stänga dörr till kök och sovrum + Möjlighet finns att stänga dörr till andra våningen eller det finns enbart en våning i lägenheten</t>
  </si>
  <si>
    <t>Möjlighet att stänga dörr till kök + Möjlighet finns att stänga dörr till andra våningen eller det finns enbart en våning i lägenheten</t>
  </si>
  <si>
    <t>Möjlighet att stänga dörr till sovrum + Möjlighet finns att stänga dörr till andra våningen eller det finns enbart en våning i lägenheten</t>
  </si>
  <si>
    <t>Dörr kan inte stängas till kök eller sovrum + Möjlighet finns att stänga dörr till andra våningen eller det finns enbart en våning i lägenheten</t>
  </si>
  <si>
    <t>Möjlighet att stänga dörr till kök och sovrum + Möjlighet finns inte att stänga dörr till andra våningen</t>
  </si>
  <si>
    <t>Möjlighet att stänga dörr till kök + Möjlighet finns inte att stänga dörr till andra våningen</t>
  </si>
  <si>
    <t>Möjlighet att stänga dörr till sovrum + Möjlighet finns inte att stänga dörr till andra våningen</t>
  </si>
  <si>
    <t>Dörr kan inte stängas till kök eller sovrum + Möjlighet finns inte att stänga dörr till andra våningen</t>
  </si>
  <si>
    <t>Entrédörr</t>
  </si>
  <si>
    <t>EI60 eller högre + Dörrstängare finns</t>
  </si>
  <si>
    <t>EI30 eller högre + Dörrstängare finns</t>
  </si>
  <si>
    <t>EI15 eller högre + Dörrstängare finns</t>
  </si>
  <si>
    <t>Mindre än EI15 + Dörrstängare finns</t>
  </si>
  <si>
    <t>EI60 eller högre + Dörrstängare saknas</t>
  </si>
  <si>
    <t>EI30 eller högre + Dörrstängare saknas</t>
  </si>
  <si>
    <t>EI15 eller högre + Dörrstängare saknas</t>
  </si>
  <si>
    <t>Mindre än EI15 + Dörrstängare saknas</t>
  </si>
  <si>
    <t>Dörr inom utrymningsväg</t>
  </si>
  <si>
    <t>Fönster</t>
  </si>
  <si>
    <r>
      <rPr>
        <b/>
        <sz val="12"/>
        <color theme="1"/>
        <rFont val="Calibri"/>
        <family val="2"/>
        <scheme val="minor"/>
      </rPr>
      <t>Beskrivning:</t>
    </r>
    <r>
      <rPr>
        <sz val="12"/>
        <color theme="1"/>
        <rFont val="Calibri"/>
        <family val="2"/>
        <scheme val="minor"/>
      </rPr>
      <t xml:space="preserve"> Fönster i fasad och deras bidrag till spridning av brand mellan bostäder i olika våningsplan. Brandspridning som ska begränsas förmodas att ske utanför fasaden från fönster till fönster i vertikalled. </t>
    </r>
  </si>
  <si>
    <t>Vertikalt avstånd och brandteknisk klass</t>
  </si>
  <si>
    <t>R &gt; 1 + E30 eller högre</t>
  </si>
  <si>
    <t>R &gt; 1 + E15 eller högre</t>
  </si>
  <si>
    <t>R &gt; 1 + Lägre än E15</t>
  </si>
  <si>
    <t>R &lt; 1 + E30 eller högre</t>
  </si>
  <si>
    <t>R &lt; 1 + E15 eller högre</t>
  </si>
  <si>
    <t>R &lt; 1 + Lägre än E15</t>
  </si>
  <si>
    <t>Lösning som uppfyller krav enligt godtagen provningsmetod (t.ex. SP FIRE 105) kan motsvara alternativet E 30 eller högre</t>
  </si>
  <si>
    <t>Fasad</t>
  </si>
  <si>
    <r>
      <rPr>
        <b/>
        <sz val="12"/>
        <color theme="1"/>
        <rFont val="Calibri"/>
        <family val="2"/>
        <scheme val="minor"/>
      </rPr>
      <t>Beskrivning:</t>
    </r>
    <r>
      <rPr>
        <sz val="12"/>
        <color theme="1"/>
        <rFont val="Calibri"/>
        <family val="2"/>
        <scheme val="minor"/>
      </rPr>
      <t xml:space="preserve"> Brandspridning längs fasaden samt i fasadkonstruktionen och faktorer som begränsar denna möjlighet. Parametern avser att hantera spridning från nedanliggande bostad via brandspridning längs brännbar fasad eller genom hålrum inne i fasadväggen främst i vertikal led men även horisontellt gällande spridning i brännbar isolering. </t>
    </r>
  </si>
  <si>
    <t>Brännbar fasadandel</t>
  </si>
  <si>
    <t>mindre än 20%</t>
  </si>
  <si>
    <t>20% – 40%</t>
  </si>
  <si>
    <t>mer än 40%</t>
  </si>
  <si>
    <t>Hela fasaden är obrännbar</t>
  </si>
  <si>
    <t>Brännbar fasad direkt ovanför fönster</t>
  </si>
  <si>
    <t>Brännbart material över fönster</t>
  </si>
  <si>
    <t>Luftspalt eller motsvarande hålrum</t>
  </si>
  <si>
    <t>Luftspalt finns inte i ytterväggen.</t>
  </si>
  <si>
    <t>Material utmed luftspaltens båda sidor är utfört av obrännbart material.</t>
  </si>
  <si>
    <t>Luftspalt med minst en brännbar spaltyta förekommer men med åtgärd för att förebygga brandspridning. Funktionen av brandstopp kräver inte brandexponering. Horisontell och vertikal avskiljning finns.</t>
  </si>
  <si>
    <t xml:space="preserve">Luftspalt med minst en brännbar spaltyta förekommer men med åtgärd för att förebygga brandspridning. Funktionen av brandstopp förutsätter brandexponering. Horisontell och vertikal avskiljning finns. </t>
  </si>
  <si>
    <t>Luftspalt med minst en brännbar spaltyta förekommer men med åtgärd för att förebygga brandspridning. Funktionen av brandstopp kräver inte brandexponering. Horisontell avskiljning finns.</t>
  </si>
  <si>
    <t>Luftspalt med minst en brännbar spaltyta förekommer men med åtgärd för att förebygga brandspridning. Funktionen av brandstopp förutsätter brandexponering. Horisontell avskiljning finns.</t>
  </si>
  <si>
    <t>Kontinuerlig luftspalt utan avskiljning och i kombination med brännbar fasad.</t>
  </si>
  <si>
    <t>Vind</t>
  </si>
  <si>
    <r>
      <rPr>
        <b/>
        <sz val="12"/>
        <color theme="1"/>
        <rFont val="Calibri"/>
        <family val="2"/>
        <scheme val="minor"/>
      </rPr>
      <t>Beskrivning:</t>
    </r>
    <r>
      <rPr>
        <sz val="12"/>
        <color theme="1"/>
        <rFont val="Calibri"/>
        <family val="2"/>
        <scheme val="minor"/>
      </rPr>
      <t xml:space="preserve"> Åtgärder för att begränsa spridning av brand till vinden och inom vinden.</t>
    </r>
  </si>
  <si>
    <t>Brandspridning till vinden</t>
  </si>
  <si>
    <t xml:space="preserve">Byggnaden saknar vind eller är utförd så att vinden utgör en del av brandcellen för lägenheten nedanför. </t>
  </si>
  <si>
    <t>Takfoten saknar öppningar.</t>
  </si>
  <si>
    <t>Brandspridning via takfoten begränsas med åtgärd som inte kräver brandexponering för att vara verkningsfull.</t>
  </si>
  <si>
    <t>Brandspridning via takfoten begränsas med åtgärd som kräver brandexponering för att vara verkningsfull.</t>
  </si>
  <si>
    <t>Brandspridning via takfoten är inte beaktat.</t>
  </si>
  <si>
    <t>Brandcellsindelning av vinden</t>
  </si>
  <si>
    <t>I vindsutrymmet finns endast begränsade mängder brännbart material och innehåller inga tekniska installationer samt är brandtekniskt avgränsat mot nedanliggande våning för en brand som uppstår på vinden. Avgränsningen utförs i klass som är aktuell för ny byggnad. Vinden behöver inte delas upp i brandceller.</t>
  </si>
  <si>
    <t>Vinden utgör en egen brandcell och får innehålla brännbart material och är mindre än 400 m2</t>
  </si>
  <si>
    <t>Vinden utgör en egen brandcell och får innehålla brännbart material och är mindre än 1200 m2</t>
  </si>
  <si>
    <t>Vinden utgör en egen brandcell och får innehålla brännbart material och är större än 1200 m2</t>
  </si>
  <si>
    <r>
      <rPr>
        <b/>
        <sz val="12"/>
        <color theme="1"/>
        <rFont val="Calibri"/>
        <family val="2"/>
        <scheme val="minor"/>
      </rPr>
      <t>Beskrivning:</t>
    </r>
    <r>
      <rPr>
        <sz val="12"/>
        <color theme="1"/>
        <rFont val="Calibri"/>
        <family val="2"/>
        <scheme val="minor"/>
      </rPr>
      <t xml:space="preserve"> Minsta avstånd till annan byggnad. Parametern avser att hantera risken att en brand i en annan byggnad sprids till den byggnad som analysen avser. Brandvägg motsvarar ett avstånd av 8 meter. </t>
    </r>
  </si>
  <si>
    <t>Mer än 20 meter</t>
  </si>
  <si>
    <t>12 – 20 meter</t>
  </si>
  <si>
    <t>8 – 12 meter</t>
  </si>
  <si>
    <t>6 – 8 meter</t>
  </si>
  <si>
    <t>Mindre än 6 meter</t>
  </si>
  <si>
    <t>Ange parametervärde</t>
  </si>
  <si>
    <t>Brandgasventilation av utrymningsvägar</t>
  </si>
  <si>
    <t>Typ av brandgasventilation</t>
  </si>
  <si>
    <t>Typ och aktivering</t>
  </si>
  <si>
    <t>Mekaniskt brandgasventilation i öppet trapphus + Automatisk aktivering</t>
  </si>
  <si>
    <t>Trycksatt trapphus med sluss + Automatisk aktivering</t>
  </si>
  <si>
    <t>Trycksatt trapphus utan sluss + Automatisk aktivering</t>
  </si>
  <si>
    <t>Trycksatt trapphus med sluss + Manuell aktivering</t>
  </si>
  <si>
    <t>Mekaniskt brandgasventilation i öppet trapphus + Manuell aktivering</t>
  </si>
  <si>
    <t>Trycksatt trapphus utan sluss + Manuell aktivering</t>
  </si>
  <si>
    <t>Rökluckor i trapphusets tak eller öppningar utefter trapphusets yttervägg + Automatisk aktivering</t>
  </si>
  <si>
    <t>Rökluckor i trapphusets tak eller öppningar utefter trapphusets yttervägg + Manuell aktivering</t>
  </si>
  <si>
    <t>Brandgasventilation saknas</t>
  </si>
  <si>
    <t xml:space="preserve">Kommentar: Om trapphus endast är tillgängliga via utvändiga passager (öppna mot det fira) t ex en loftgång eller balkong får parametervärdet sättas till 5. Inglasade loftgångar eller loftgångar med andra former av väderskydd eller liknande anses inte vara öppna mot det fria. </t>
  </si>
  <si>
    <t>Detektionssystem</t>
  </si>
  <si>
    <r>
      <rPr>
        <b/>
        <sz val="12"/>
        <color theme="1"/>
        <rFont val="Calibri"/>
        <family val="2"/>
        <scheme val="minor"/>
      </rPr>
      <t>Beskrivning:</t>
    </r>
    <r>
      <rPr>
        <sz val="12"/>
        <color theme="1"/>
        <rFont val="Calibri"/>
        <family val="2"/>
        <scheme val="minor"/>
      </rPr>
      <t xml:space="preserve"> Byggnadens system för att upptäcka en brand. Utgångspunkten är att aktuella rutiner för återkommande kontroller följs.</t>
    </r>
  </si>
  <si>
    <t>Flera sammankopplade detektorer i bostad + Detektor i utrymningsväg</t>
  </si>
  <si>
    <t>Flera detektorer i bostad + Detektor i utrymningsväg</t>
  </si>
  <si>
    <t>En detektor per bostad + Detektor i utrymningsväg</t>
  </si>
  <si>
    <t>Ingen detektor i bostad + Detektor i utrymningsväg</t>
  </si>
  <si>
    <t>Flera sammankopplade detektorer i bostad + Ingen detektor i utrymningsväg</t>
  </si>
  <si>
    <t>Flera detektorer i bostad + Ingen detektor i utrymningsväg</t>
  </si>
  <si>
    <t>En detektor per bostad + Ingen detektor i utrymningsväg</t>
  </si>
  <si>
    <t>Ingen detektor i bostad + Ingen detektor i utrymningsväg</t>
  </si>
  <si>
    <t>Noll</t>
  </si>
  <si>
    <t>För lägenhet &lt;60 m2 som endast innehåller en detektor får räknas som fallet med flera detektorer.</t>
  </si>
  <si>
    <t>Detektortyp och strömförsörjning</t>
  </si>
  <si>
    <t>Rökdetektor + Nätansluten med lokalt batteri</t>
  </si>
  <si>
    <t>Rökdetektor + Endast batteri</t>
  </si>
  <si>
    <t>Värmedetektor + Nätansluten med lokalt batteri</t>
  </si>
  <si>
    <t>Värmedetektor + Nätansluten med centralt batteri</t>
  </si>
  <si>
    <t>Rökdetektor + Nätansluten med centralt batteri</t>
  </si>
  <si>
    <t>Värmedetektor + Endast batteri</t>
  </si>
  <si>
    <t>A</t>
  </si>
  <si>
    <t>B</t>
  </si>
  <si>
    <t>C</t>
  </si>
  <si>
    <t>A + H</t>
  </si>
  <si>
    <t>A + M</t>
  </si>
  <si>
    <t>A + L</t>
  </si>
  <si>
    <t>B + H</t>
  </si>
  <si>
    <t>B + M</t>
  </si>
  <si>
    <t>B + L</t>
  </si>
  <si>
    <t>C + H</t>
  </si>
  <si>
    <t>C + M</t>
  </si>
  <si>
    <t>C + L</t>
  </si>
  <si>
    <t>Avstånd till näraliggande byggnad</t>
  </si>
  <si>
    <t>Larmsystem</t>
  </si>
  <si>
    <r>
      <rPr>
        <b/>
        <sz val="12"/>
        <color theme="1"/>
        <rFont val="Calibri"/>
        <family val="2"/>
        <scheme val="minor"/>
      </rPr>
      <t>Beskrivning:</t>
    </r>
    <r>
      <rPr>
        <sz val="12"/>
        <color theme="1"/>
        <rFont val="Calibri"/>
        <family val="2"/>
        <scheme val="minor"/>
      </rPr>
      <t xml:space="preserve"> System och utrustning för att varna i händelse av brand. Utgångspunkten är att aktuella rutiner för återkommande kontroller följs.</t>
    </r>
  </si>
  <si>
    <t>Larmtyper</t>
  </si>
  <si>
    <t>Talat meddelande eller tonsignal samt ljussignal</t>
  </si>
  <si>
    <t xml:space="preserve">Tonsignal </t>
  </si>
  <si>
    <t>Tonsignal och ljussignal</t>
  </si>
  <si>
    <t>Ljussignal</t>
  </si>
  <si>
    <t>Delar av byggnaden som omfattas av larmet</t>
  </si>
  <si>
    <t>Lgh+hela</t>
  </si>
  <si>
    <t xml:space="preserve">Lgh  </t>
  </si>
  <si>
    <t>Larmet hörs och syns i den aktuella lägenheten och det är möjligt att manuellt aktivera larmsignal i hela byggnaden.</t>
  </si>
  <si>
    <t>Larmet hörs och syns endast i den aktuella lägenheten.</t>
  </si>
  <si>
    <t>M &amp; Lgh+hela</t>
  </si>
  <si>
    <t>H &amp; Lgh+hela</t>
  </si>
  <si>
    <t>L &amp; Lgh+hela</t>
  </si>
  <si>
    <t xml:space="preserve">H &amp; Lgh </t>
  </si>
  <si>
    <t xml:space="preserve">M &amp; Lgh </t>
  </si>
  <si>
    <t xml:space="preserve">L &amp; Lgh </t>
  </si>
  <si>
    <t>Utrymningsvägar</t>
  </si>
  <si>
    <r>
      <rPr>
        <b/>
        <sz val="12"/>
        <color theme="1"/>
        <rFont val="Calibri"/>
        <family val="2"/>
        <scheme val="minor"/>
      </rPr>
      <t>Beskrivning:</t>
    </r>
    <r>
      <rPr>
        <sz val="12"/>
        <color theme="1"/>
        <rFont val="Calibri"/>
        <family val="2"/>
        <scheme val="minor"/>
      </rPr>
      <t xml:space="preserve"> Tillgång till utrymningsvägar och utförande av utrymningsvägar. Det förutsätts att dörrar är utformade med beslag som är lämpliga för utrymning.</t>
    </r>
  </si>
  <si>
    <t>Tillgång till trappor, fönster och balkong</t>
  </si>
  <si>
    <t>A: Tillgång till minst ett Tr1- eller Tr2-trapphus eller tillgång till två av varandra oberoende trapphus direkt från lägenheten, dvs utan passage via gemensamt utrymme inom utrymningsväg + Minst ett fönster eller balkong kan användas för utrymning</t>
  </si>
  <si>
    <t>B: Tillgång till två av varandra oberoende trapphus. Om passagen sker via loftgång öppen mot det fria får A väljas.  + Minst ett fönster eller balkong kan användas för utrymning</t>
  </si>
  <si>
    <t>C: Tillgång till ett trapphus som utgör utrymningsväg. Om passagen sker via loftgång öppen mot det fria får B väljas. + Minst ett fönster eller balkong kan användas för utrymning</t>
  </si>
  <si>
    <t>A: Tillgång till minst ett Tr1- eller Tr2-trapphus eller tillgång till två av varandra oberoende trapphus direkt från lägenheten, dvs utan passage via gemensamt utrymme inom utrymningsväg + Fönster eller balkong kan ej användas för utrymning</t>
  </si>
  <si>
    <t>B: Tillgång till två av varandra oberoende trapphus. Om passagen sker via loftgång öppen mot det fria får A väljas. + Fönster eller balkong kan ej användas för utrymning</t>
  </si>
  <si>
    <t>Tillgång till ett trapphus som utgör utrymningsväg. Om passagen sker via loftgång öppen mot det fria får B väljas. + Fönster eller balkong kan ej användas för utrymning</t>
  </si>
  <si>
    <t>Gångavstånd, antal våningsplan samt antal lgh per våningsplan</t>
  </si>
  <si>
    <t>Mindre än 10 meter gångavstånd &amp; ≤4 våningsplan &amp; ≤4 lgh/plan</t>
  </si>
  <si>
    <t>Mindre än 10 meter gångavstånd &amp; ≤4 våningsplan &amp; ≥5 lgh/plan</t>
  </si>
  <si>
    <t>Mindre än 10 meter gångavstånd &amp; 5–8 våningsplan &amp; ≤4 lgh/plan</t>
  </si>
  <si>
    <t>Mindre än 10 meter gångavstånd &amp; 5–8 våningsplan &amp; ≥5 lgh/plan</t>
  </si>
  <si>
    <t>Mindre än 20 meter gångavstånd &amp; ≤4 våningsplan &amp; ≤4 lgh/plan</t>
  </si>
  <si>
    <t>Mindre än 20 meter gångavstånd &amp; ≤4 våningsplan &amp; ≥5 lgh/plan</t>
  </si>
  <si>
    <t>Mindre än 20 meter gångavstånd &amp; 5–8 våningsplan &amp; ≤4 lgh/plan</t>
  </si>
  <si>
    <t>Mindre än 20 meter gångavstånd &amp; 5–8 våningsplan &amp; ≥5 lgh/plan</t>
  </si>
  <si>
    <t>Mer än 20 meter gångavstånd &amp; ≤4 våningsplan &amp; ≤4 lgh/plan</t>
  </si>
  <si>
    <t>Mer än 20 meter gångavstånd &amp; ≤4 våningsplan &amp; ≥5 lgh/plan</t>
  </si>
  <si>
    <t>Mer än 20 meter gångavstånd &amp; 5–8 våningsplan &amp; ≤4 lgh/plan</t>
  </si>
  <si>
    <t>Mer än 20 meter gångavstånd &amp; 5–8 våningsplan &amp; ≥5 lgh/plan</t>
  </si>
  <si>
    <t>Förekomst av vägledande markeringar, allmänbelysning och nödbelysning</t>
  </si>
  <si>
    <t>Genomlysta utrymningsskyltar + automatiskt aktiverad allmänbelysnin + nödbelysning i utrymningsväg</t>
  </si>
  <si>
    <t>Genomlysta utrymningsskyltar + manuellt aktiverad allmänbelysnin + nödbelysning i utrymningsväg</t>
  </si>
  <si>
    <t xml:space="preserve">Genomlysta utrymningsskyltar + manuellt aktiverad allmänbelysnin </t>
  </si>
  <si>
    <t>Genomlysta utrymningsskyltar + automatiskt aktiverad allmänbelysnin</t>
  </si>
  <si>
    <t>Belysta utrymningsskyltar + automatiskt aktiverad allmänbelysnin + nödbelysning i utrymningsväg</t>
  </si>
  <si>
    <t>Belysta utrymningsskyltar + automatiskt aktiverad allmänbelysnin</t>
  </si>
  <si>
    <t>Belysta utrymningsskyltar + manuellt aktiverad allmänbelysnin + nödbelysning i utrymningsväg</t>
  </si>
  <si>
    <t xml:space="preserve">Belysta utrymningsskyltar + manuellt aktiverad allmänbelysnin </t>
  </si>
  <si>
    <t>Automatiskt aktiverad allmänbelysnin + nödbelysning i utrymningsväg</t>
  </si>
  <si>
    <t>Automatiskt aktiverad allmänbelysnin</t>
  </si>
  <si>
    <t>Manuellt aktiverad allmänbelysnin + nödbelysning i utrymningsväg</t>
  </si>
  <si>
    <t xml:space="preserve">Manuellt aktiverad allmänbelysnin </t>
  </si>
  <si>
    <t>Ytskikt på vägg, tak och golv</t>
  </si>
  <si>
    <t>Golv OK + Vägg/tak OK</t>
  </si>
  <si>
    <t>Golv OK + Vägg/tak ej OK</t>
  </si>
  <si>
    <t>Golv ej OK + Vägg/tak OK</t>
  </si>
  <si>
    <t>Golv ej OK + Vägg/tak ej OK</t>
  </si>
  <si>
    <t>Bärverkets brandskydd</t>
  </si>
  <si>
    <r>
      <rPr>
        <b/>
        <sz val="12"/>
        <color theme="1"/>
        <rFont val="Calibri"/>
        <family val="2"/>
        <scheme val="minor"/>
      </rPr>
      <t>Beskrivning:</t>
    </r>
    <r>
      <rPr>
        <sz val="12"/>
        <color theme="1"/>
        <rFont val="Calibri"/>
        <family val="2"/>
        <scheme val="minor"/>
      </rPr>
      <t xml:space="preserve"> Bärverkets stabilitet under ett brandförlopp.</t>
    </r>
  </si>
  <si>
    <t>Brandklass</t>
  </si>
  <si>
    <t>Dimensionering med modell av naturligt brandförlopp</t>
  </si>
  <si>
    <t>Bärverk ≥R90</t>
  </si>
  <si>
    <t>Bärverk ≥R60</t>
  </si>
  <si>
    <t>Bärverk &lt;R60 med definierad R-klass</t>
  </si>
  <si>
    <t>Bärverk utan känd brandteknisk klass</t>
  </si>
  <si>
    <t>Brandteknisk klass för byggnad 5–8 våningsplan</t>
  </si>
  <si>
    <t>Horisontellt bärverk ≥ R 90 och vertikalt bärverk ≥ R90</t>
  </si>
  <si>
    <t>Horisontellt bärverk ≥ R 60 och vertikalt bärverk ≥ R90</t>
  </si>
  <si>
    <t>Horisontellt bärverk &lt; R 60 eller vertikalt bärverk &lt; R90 med definierad nivå</t>
  </si>
  <si>
    <t>Byggnadsdelar</t>
  </si>
  <si>
    <t>Både bärverket och dess isolering är obrännbar</t>
  </si>
  <si>
    <t>Brännbart bärverk och obrännbar isolering</t>
  </si>
  <si>
    <t>Brännbart bärverk och utan isolering</t>
  </si>
  <si>
    <t>Bärverkets isolering är brännbar</t>
  </si>
  <si>
    <t>Obrännbart bärverk utan isolering</t>
  </si>
  <si>
    <t>Organisatoriskt brandskydd</t>
  </si>
  <si>
    <r>
      <rPr>
        <b/>
        <sz val="12"/>
        <color theme="1"/>
        <rFont val="Calibri"/>
        <family val="2"/>
        <scheme val="minor"/>
      </rPr>
      <t>Beskrivning:</t>
    </r>
    <r>
      <rPr>
        <sz val="12"/>
        <color theme="1"/>
        <rFont val="Calibri"/>
        <family val="2"/>
        <scheme val="minor"/>
      </rPr>
      <t xml:space="preserve"> Parametern hanterar rutiner för drift och underhåll samt brandskyddsinformation och eventuell övning och utbildning till de boende. Det organisatoriska brandskyddet som avses är det som fastighetsägaren ansvarar för. I följande parametrar anges att återkommande kontroller för funktion ska finnas: P2 (fasta släcksystem), P3 (brandsläckningsutrustning), P12 (brandgasventilation av utrymningsvägar), P13 (detektionssystem), P14 (larmsystem) och P15 (utrymningsvägar).</t>
    </r>
  </si>
  <si>
    <t>Underhåll av tekniska system</t>
  </si>
  <si>
    <t>Dokumenterat system för regelbunden funktionskontroll och inspektion av byggnadens tekniska brandskyddssystem finns och utförs av certifierad personal. Kontroll och inspektion av detektions- och larmsystem i bostadslägenheter ingår.</t>
  </si>
  <si>
    <t>Dokumenterat system för regelbunden funktionskontroll och inspektion av byggnadens tekniska brandskyddssystem finns och utförs av certifierad personal.</t>
  </si>
  <si>
    <t>Dokumenterat system för regelbunden funktionskontroll och inspektion av byggnadens tekniska brandskyddssystem finns och utförs av lokal driftpersonal.</t>
  </si>
  <si>
    <t>System för regelbunden funktionskontroll av byggnadens tekniska brandskyddssystem saknass</t>
  </si>
  <si>
    <t>Brandskyddskontroller genomförs minst årligen i enlighet med en dokumenterad kontroll- och inspektionsplan. Snöröjning av räddningsvägar utförs när behovet uppstår. System för felrapportering med uppföljning finns och är i funktion.</t>
  </si>
  <si>
    <t>SBA</t>
  </si>
  <si>
    <t>Brandskyddskontroller genomförs minst årligen i enlighet med en dokumenterad kontroll- och inspektionsplan. Snöröjning av räddningsvägar utförs när behovet uppstår.</t>
  </si>
  <si>
    <t>Brandskyddskontroller genomförs minst årligen i enlighet med en dokumenterad kontroll- och inspektionsplan.</t>
  </si>
  <si>
    <t>Systematiskt brandskyddsarbete förekommer inte</t>
  </si>
  <si>
    <t>Skriftlig information, övning och utbildning</t>
  </si>
  <si>
    <t>LGH + ÖVN/UTB</t>
  </si>
  <si>
    <t>GEM + ÖVN/UTB</t>
  </si>
  <si>
    <t>LGH</t>
  </si>
  <si>
    <t>GEM</t>
  </si>
  <si>
    <t>ÖVN/UTB</t>
  </si>
  <si>
    <t>Skriftlig information, övning och utbildning saknas</t>
  </si>
  <si>
    <t>Kanalsystem mm</t>
  </si>
  <si>
    <r>
      <rPr>
        <b/>
        <sz val="12"/>
        <color theme="1"/>
        <rFont val="Calibri"/>
        <family val="2"/>
        <scheme val="minor"/>
      </rPr>
      <t>Beskrivning:</t>
    </r>
    <r>
      <rPr>
        <sz val="12"/>
        <color theme="1"/>
        <rFont val="Calibri"/>
        <family val="2"/>
        <scheme val="minor"/>
      </rPr>
      <t xml:space="preserve"> Begränsning av spridning av brandgaser mm via kanaler inom byggnaden. Kanaler kan vara avsedda för komfortventilation eller utgöras av imkanal eller skorsten. </t>
    </r>
  </si>
  <si>
    <t>Skydd mot spridning av brandgas via ventilationskanaler</t>
  </si>
  <si>
    <t>Varje lägenhet har ett individuellt ventilationssystem</t>
  </si>
  <si>
    <t>Ventilationssystemet är utfört med spjäll i brandcellsgränserna som stänger vid brand och begränsar brandgasspridningen.</t>
  </si>
  <si>
    <t>Byggnadens ventilationssystem är inte utfört med skydd mot spridning av brandgaser.</t>
  </si>
  <si>
    <t>Imkanal</t>
  </si>
  <si>
    <t>Utförande och utförandekontroll vid montering</t>
  </si>
  <si>
    <t>Kök i lägenhet saknar imkanal.</t>
  </si>
  <si>
    <t>Imkanal är separat för respektive bostadslägenhet och utförd av tegel, betong eller motsvarande.</t>
  </si>
  <si>
    <t>Imkanal är oberoende av ventilationssystemet och utförd med metallkanal och med särskild dokumenterad utförandekontroll.</t>
  </si>
  <si>
    <t>Imkanal är integrerad med ventilationssystemet och utförd med metallkanal, försedd med automatiskt spjäll i metall vid respektive fläktkåpa och med särskild dokumenterad utförandekontroll.</t>
  </si>
  <si>
    <t>Imkanal är oberoende av ventilationssystemet och utförd med metallkanal men utan särskild dokumenterad utförandekontroll.</t>
  </si>
  <si>
    <t>Imkanal är integrerad med ventilationssystemet och utförd med metallkanal och med särskild dokumenterad utförandekontroll.</t>
  </si>
  <si>
    <t>Imkanal är integrerad med ventilationssystemet och utförd med metallkanal men utan särskild dokumenterad utförandekontroll.</t>
  </si>
  <si>
    <t>Skorsten för öppen spis eller liknande</t>
  </si>
  <si>
    <t>Sotning och dokumentation</t>
  </si>
  <si>
    <t>Byggnaden har ingen lägenhet som är försedd med öppen spis eller liknande</t>
  </si>
  <si>
    <t>Regelbunden sotning av skorsten sker via avtal med sotare och installation av skorsten är kontrollerad av installatören som egenkontroll och dokumentation finns tillgänglig.</t>
  </si>
  <si>
    <t>Regelbunden sotning av skorsten sker via avtal med sotare och installation av skorsten är kontrollerad av installatören som egenkontroll.</t>
  </si>
  <si>
    <t>Regelbunden sotning av skorsten utförs av varje lägenhetsinnehavare. Installationskontroll för skorsten saknas.</t>
  </si>
  <si>
    <t>Rutin för sotning av skorsten saknas</t>
  </si>
  <si>
    <t>Fasta riskkällor och åtgärder för att förhindra brands uppkomst</t>
  </si>
  <si>
    <r>
      <rPr>
        <b/>
        <sz val="12"/>
        <color theme="1"/>
        <rFont val="Calibri"/>
        <family val="2"/>
        <scheme val="minor"/>
      </rPr>
      <t>Beskrivning:</t>
    </r>
    <r>
      <rPr>
        <sz val="12"/>
        <color theme="1"/>
        <rFont val="Calibri"/>
        <family val="2"/>
        <scheme val="minor"/>
      </rPr>
      <t xml:space="preserve"> Förekomst av fasta installationer som kan orsaka att en brand uppstår samt installationer som aktiveras i ett mycket tidigt skede för att förhindra att brand uppstår.</t>
    </r>
  </si>
  <si>
    <t>Förekomst av fasta riskkällor</t>
  </si>
  <si>
    <t>Ingen lägenhet har eldstad eller bastuaggregat.</t>
  </si>
  <si>
    <t>Lägenhet med bastuaggregat förekommer</t>
  </si>
  <si>
    <t>Lägenhet med eldstad förekommer</t>
  </si>
  <si>
    <t>Lägenhet finns med både eldstad och bastuaggregat</t>
  </si>
  <si>
    <t>Förekomst av riskreducerande installationer</t>
  </si>
  <si>
    <t>Lägenheter är försedda med jordfelsbrytare och spisvakt</t>
  </si>
  <si>
    <t>Lägenheter är försedda med spisvakt</t>
  </si>
  <si>
    <t>Lägenheter är försedda med jordfelsbrytare</t>
  </si>
  <si>
    <t>Lägenhet saknar spisvakt och jordfelsbrytare utförandekontroll.</t>
  </si>
  <si>
    <t>Räddningstjänststyrka</t>
  </si>
  <si>
    <t>Intilliggande byggnader</t>
  </si>
  <si>
    <t>P1</t>
  </si>
  <si>
    <t>P2</t>
  </si>
  <si>
    <t>P3</t>
  </si>
  <si>
    <t>P4</t>
  </si>
  <si>
    <t>P5</t>
  </si>
  <si>
    <t>P6</t>
  </si>
  <si>
    <t>P7</t>
  </si>
  <si>
    <t>P8</t>
  </si>
  <si>
    <t>P9</t>
  </si>
  <si>
    <t>P10</t>
  </si>
  <si>
    <t>P11</t>
  </si>
  <si>
    <t>P12</t>
  </si>
  <si>
    <t>P13</t>
  </si>
  <si>
    <t>P14</t>
  </si>
  <si>
    <t>P15</t>
  </si>
  <si>
    <t>P16</t>
  </si>
  <si>
    <t>P17</t>
  </si>
  <si>
    <t>P18</t>
  </si>
  <si>
    <t>P19</t>
  </si>
  <si>
    <t>Beskrivning</t>
  </si>
  <si>
    <t>parametervärde</t>
  </si>
  <si>
    <t>betydelse</t>
  </si>
  <si>
    <t>Summa</t>
  </si>
  <si>
    <t>Objekt:</t>
  </si>
  <si>
    <t>Datum:</t>
  </si>
  <si>
    <t>Utförare:</t>
  </si>
  <si>
    <t>Rapporten finns här.</t>
  </si>
  <si>
    <t>Ytskikt i bostaden, P1</t>
  </si>
  <si>
    <r>
      <rPr>
        <b/>
        <sz val="12"/>
        <color theme="1"/>
        <rFont val="Calibri"/>
        <family val="2"/>
        <scheme val="minor"/>
      </rPr>
      <t>Ytskikt på bostadens väggar.</t>
    </r>
    <r>
      <rPr>
        <sz val="12"/>
        <color theme="1"/>
        <rFont val="Calibri"/>
        <family val="2"/>
        <scheme val="minor"/>
      </rPr>
      <t xml:space="preserve"> Krav på underlaget för ytskiktet är inte reglerat men ingår ofta indirekt då ytskikt provas på något specificerat underlag t ex målad eller tapetserad gipsskiva.</t>
    </r>
  </si>
  <si>
    <t>C-s2,d0: exempelvis gipsskiva med flera lager färg</t>
  </si>
  <si>
    <r>
      <rPr>
        <b/>
        <sz val="12"/>
        <color theme="1"/>
        <rFont val="Calibri"/>
        <family val="2"/>
        <scheme val="minor"/>
      </rPr>
      <t>Ytskikt på bostadens innertak.</t>
    </r>
    <r>
      <rPr>
        <sz val="12"/>
        <color theme="1"/>
        <rFont val="Calibri"/>
        <family val="2"/>
        <scheme val="minor"/>
      </rPr>
      <t xml:space="preserve"> Ytskikt i tak förutsätts vara monterat på material i lägst klass A2-s1,d0 eller K210/B-s1,d0. Om montering skett på material i lägre klass minskas värdet för underparametern med 2 steg dock till lägst 0.</t>
    </r>
  </si>
  <si>
    <t>Fasta släcksystem, P2</t>
  </si>
  <si>
    <r>
      <rPr>
        <b/>
        <sz val="12"/>
        <color theme="1"/>
        <rFont val="Calibri"/>
        <family val="2"/>
        <scheme val="minor"/>
      </rPr>
      <t>Sprinkleranläggning:</t>
    </r>
    <r>
      <rPr>
        <sz val="12"/>
        <color theme="1"/>
        <rFont val="Calibri"/>
        <family val="2"/>
        <scheme val="minor"/>
      </rPr>
      <t xml:space="preserve"> Typ av anläggning kan vava automatisk sprinkleranläggning, boendesprinkler eller ingen sprinkler. 
Täckningsgrad för sprinkler kan vara heltäckande i byggnaden, sprinkler enbart i bostad eller sprinkler enbart i enbart i utrymningsväg.</t>
    </r>
  </si>
  <si>
    <t>Brandsläckningsutrustning, P3</t>
  </si>
  <si>
    <t>Räddningstjänsstyrka, P4</t>
  </si>
  <si>
    <r>
      <rPr>
        <b/>
        <sz val="12"/>
        <color theme="1"/>
        <rFont val="Calibri"/>
        <family val="2"/>
        <scheme val="minor"/>
      </rPr>
      <t>Tid till första räddningspersonal på plats:</t>
    </r>
    <r>
      <rPr>
        <sz val="12"/>
        <color theme="1"/>
        <rFont val="Calibri"/>
        <family val="2"/>
        <scheme val="minor"/>
      </rPr>
      <t xml:space="preserve"> Tiden som avses gäller för den första personen som anländer till platsen. Denna kan utgöra del av räddningsstyrkan eller en s.k. Första InsatsPerson (FIP) som anländer tidigare än räddningsstyrkan.</t>
    </r>
  </si>
  <si>
    <r>
      <rPr>
        <b/>
        <sz val="12"/>
        <color theme="1"/>
        <rFont val="Calibri"/>
        <family val="2"/>
        <scheme val="minor"/>
      </rPr>
      <t>Typ av förstastyrka:</t>
    </r>
    <r>
      <rPr>
        <sz val="12"/>
        <color theme="1"/>
        <rFont val="Calibri"/>
        <family val="2"/>
        <scheme val="minor"/>
      </rPr>
      <t xml:space="preserve"> Underparametern avser att bedöma förmågan till insats som den första räddningsstyrkan som kommer till platsen har. Hög förmåga kännetecknas av möjlighet att bedriva flera samtidiga insatser. </t>
    </r>
  </si>
  <si>
    <r>
      <rPr>
        <b/>
        <sz val="12"/>
        <color theme="1"/>
        <rFont val="Calibri"/>
        <family val="2"/>
        <scheme val="minor"/>
      </rPr>
      <t>Tillgänglighet:</t>
    </r>
    <r>
      <rPr>
        <sz val="12"/>
        <color theme="1"/>
        <rFont val="Calibri"/>
        <family val="2"/>
        <scheme val="minor"/>
      </rPr>
      <t xml:space="preserve"> Utvändig tillgänglighet till bostadslägenheter, dvs antal fönster och balkonger som är tillgängliga via stege eller höjdfordon.</t>
    </r>
  </si>
  <si>
    <t>Brandcellsindelning, P5</t>
  </si>
  <si>
    <r>
      <rPr>
        <b/>
        <sz val="12"/>
        <color theme="1"/>
        <rFont val="Calibri"/>
        <family val="2"/>
        <scheme val="minor"/>
      </rPr>
      <t>Brandcellens storlek:</t>
    </r>
    <r>
      <rPr>
        <sz val="12"/>
        <color theme="1"/>
        <rFont val="Calibri"/>
        <family val="2"/>
        <scheme val="minor"/>
      </rPr>
      <t xml:space="preserve"> Avser storlek på brandceller som används för boende, uppehåll och liknande. Parkeringsgarage, vind och förrådskällare ingår inte i denna beskrivning.</t>
    </r>
  </si>
  <si>
    <r>
      <rPr>
        <b/>
        <sz val="12"/>
        <color theme="1"/>
        <rFont val="Calibri"/>
        <family val="2"/>
        <scheme val="minor"/>
      </rPr>
      <t>Brandteknisk klass:</t>
    </r>
    <r>
      <rPr>
        <sz val="12"/>
        <color theme="1"/>
        <rFont val="Calibri"/>
        <family val="2"/>
        <scheme val="minor"/>
      </rPr>
      <t xml:space="preserve"> Bostadsskiljande väggar och bjälklag</t>
    </r>
  </si>
  <si>
    <r>
      <rPr>
        <b/>
        <sz val="12"/>
        <color theme="1"/>
        <rFont val="Calibri"/>
        <family val="2"/>
        <scheme val="minor"/>
      </rPr>
      <t>Genomföringar:</t>
    </r>
    <r>
      <rPr>
        <sz val="12"/>
        <color theme="1"/>
        <rFont val="Calibri"/>
        <family val="2"/>
        <scheme val="minor"/>
      </rPr>
      <t xml:space="preserve"> Utförande av tätning i samband med att kanaler, rör, elledningar mm passerar genom brandcellsskiljande byggnadsdel. Med tätning avses att utförandet ska motsvara genombruten byggnadsdel.</t>
    </r>
  </si>
  <si>
    <t>Skydd mot brandspridning via hålrum i konstruktionen, P6</t>
  </si>
  <si>
    <r>
      <rPr>
        <b/>
        <sz val="12"/>
        <color theme="1"/>
        <rFont val="Calibri"/>
        <family val="2"/>
        <scheme val="minor"/>
      </rPr>
      <t xml:space="preserve">Utförande och kontroll avseende brandstoppar: </t>
    </r>
    <r>
      <rPr>
        <sz val="12"/>
        <color theme="1"/>
        <rFont val="Calibri"/>
        <family val="2"/>
        <scheme val="minor"/>
      </rPr>
      <t>Nivå på utförandet av skyddsåtgärder för att hindra brandspridning i konstruktionen med s.k. brandstoppar i hålrum. Kontroll och dokumentation av utförandet i samband med uppförandet av byggnaden.</t>
    </r>
  </si>
  <si>
    <r>
      <rPr>
        <b/>
        <sz val="12"/>
        <color theme="1"/>
        <rFont val="Calibri"/>
        <family val="2"/>
        <scheme val="minor"/>
      </rPr>
      <t>Brännbarhet:</t>
    </r>
    <r>
      <rPr>
        <sz val="12"/>
        <color theme="1"/>
        <rFont val="Calibri"/>
        <family val="2"/>
        <scheme val="minor"/>
      </rPr>
      <t xml:space="preserve"> Brännbara material som ingår i den avskiljande konstruktionen. Regleringen avser att hantera problem som kan orsaka spridning av brand via konstruktionen (väggar och bjälklag).</t>
    </r>
  </si>
  <si>
    <t>Dörrar, P7</t>
  </si>
  <si>
    <r>
      <rPr>
        <b/>
        <sz val="12"/>
        <color theme="1"/>
        <rFont val="Calibri"/>
        <family val="2"/>
        <scheme val="minor"/>
      </rPr>
      <t>Dörrar inne i bostadslägenhet:</t>
    </r>
    <r>
      <rPr>
        <sz val="12"/>
        <color theme="1"/>
        <rFont val="Calibri"/>
        <family val="2"/>
        <scheme val="minor"/>
      </rPr>
      <t xml:space="preserve"> Avser möjligheten att begränsa brand- och brandgasspridning i lägenhet genom att stänga innerdörrar och att separera våningsplan i bostad i fler än en våning.</t>
    </r>
  </si>
  <si>
    <r>
      <rPr>
        <b/>
        <sz val="12"/>
        <color theme="1"/>
        <rFont val="Calibri"/>
        <family val="2"/>
        <scheme val="minor"/>
      </rPr>
      <t xml:space="preserve">Dörr till bostad: </t>
    </r>
    <r>
      <rPr>
        <sz val="12"/>
        <color theme="1"/>
        <rFont val="Calibri"/>
        <family val="2"/>
        <scheme val="minor"/>
      </rPr>
      <t>Avser dörren mellan bostad och utrymningsväg (vanligen mot trapphuset).</t>
    </r>
  </si>
  <si>
    <r>
      <rPr>
        <b/>
        <sz val="12"/>
        <color theme="1"/>
        <rFont val="Calibri"/>
        <family val="2"/>
        <scheme val="minor"/>
      </rPr>
      <t>Övriga dörrar i utrymningsväg:</t>
    </r>
    <r>
      <rPr>
        <sz val="12"/>
        <color theme="1"/>
        <rFont val="Calibri"/>
        <family val="2"/>
        <scheme val="minor"/>
      </rPr>
      <t xml:space="preserve"> Brandteknisk klass och förekomst av dörrstängare. Om det inte finns behov av dörrar inom utrymningsväg (ytterdörren till det fria räknas inte som dörr inom utrymningsväg) erhålls värdet 5.</t>
    </r>
  </si>
  <si>
    <t>Fönster, P8</t>
  </si>
  <si>
    <r>
      <rPr>
        <b/>
        <sz val="12"/>
        <color theme="1"/>
        <rFont val="Calibri"/>
        <family val="2"/>
        <scheme val="minor"/>
      </rPr>
      <t>Relativt vertikalt avstånd:</t>
    </r>
    <r>
      <rPr>
        <sz val="12"/>
        <color theme="1"/>
        <rFont val="Calibri"/>
        <family val="2"/>
        <scheme val="minor"/>
      </rPr>
      <t xml:space="preserve"> Avser förhållandet mellan vertikala avståndet mellan två fönster och respektive fönsters höjd. För fallet med varierande avstånd utmed byggnadens fasad väljs det fall som dominerar. Relativt vertikalt avstånd, R = L/H</t>
    </r>
  </si>
  <si>
    <t>Fasad, P9</t>
  </si>
  <si>
    <r>
      <rPr>
        <b/>
        <sz val="12"/>
        <color theme="1"/>
        <rFont val="Calibri"/>
        <family val="2"/>
        <scheme val="minor"/>
      </rPr>
      <t>Brännbar yta på fasaden:</t>
    </r>
    <r>
      <rPr>
        <sz val="12"/>
        <color theme="1"/>
        <rFont val="Calibri"/>
        <family val="2"/>
        <scheme val="minor"/>
      </rPr>
      <t xml:space="preserve"> Avser utvändigt materials brännbarhet. Brännbar fasat utförd i minst DRF klass EXT kan betraktas som obrännbar. Vid bedömningen av behandlat trämaterial bör beständigheten för brandskyddet beaktas vilket gör att värdet kan bero på ytskiktets ålder.</t>
    </r>
  </si>
  <si>
    <r>
      <rPr>
        <b/>
        <sz val="12"/>
        <color theme="1"/>
        <rFont val="Calibri"/>
        <family val="2"/>
        <scheme val="minor"/>
      </rPr>
      <t xml:space="preserve">Luftspalt: </t>
    </r>
    <r>
      <rPr>
        <sz val="12"/>
        <color theme="1"/>
        <rFont val="Calibri"/>
        <family val="2"/>
        <scheme val="minor"/>
      </rPr>
      <t>Utgår från att arbetet är kontrollerat med extern kontroll samt dokumenterat. Saknas extern kontroll eller dokumentation minskas värdet ett steg. Brandspridning via luftspalt förväntas ske endast i begränsad omfattning om båda spaltytorna är obrännbara, lägst klass A1.</t>
    </r>
  </si>
  <si>
    <t>Vind, P10</t>
  </si>
  <si>
    <r>
      <rPr>
        <b/>
        <sz val="12"/>
        <color theme="1"/>
        <rFont val="Calibri"/>
        <family val="2"/>
        <scheme val="minor"/>
      </rPr>
      <t>Förebyggande åtgärder för brandspridning till vinden:</t>
    </r>
    <r>
      <rPr>
        <sz val="12"/>
        <color theme="1"/>
        <rFont val="Calibri"/>
        <family val="2"/>
        <scheme val="minor"/>
      </rPr>
      <t xml:space="preserve"> Avser åtgärder som ska begränsa eller förhindra brandspridning från lägenhet på översta våningen till vinden från fönster via takfot och in till vinden. Problemet är aktuellt då vinden utgör en egen brandcell i förhållande till lägenhet nedanför.</t>
    </r>
  </si>
  <si>
    <r>
      <rPr>
        <b/>
        <sz val="12"/>
        <color theme="1"/>
        <rFont val="Calibri"/>
        <family val="2"/>
        <scheme val="minor"/>
      </rPr>
      <t>Uppdelning av vinden i brandceller:</t>
    </r>
    <r>
      <rPr>
        <sz val="12"/>
        <color theme="1"/>
        <rFont val="Calibri"/>
        <family val="2"/>
        <scheme val="minor"/>
      </rPr>
      <t xml:space="preserve"> Avser omfattningen av brandcellsindelning av vindsutrymmet.</t>
    </r>
  </si>
  <si>
    <t>Intilliggande byggnad, P11</t>
  </si>
  <si>
    <t>Brandgasventilation av utrymningsvägar, P12</t>
  </si>
  <si>
    <r>
      <rPr>
        <b/>
        <sz val="12"/>
        <color theme="1"/>
        <rFont val="Calibri"/>
        <family val="2"/>
        <scheme val="minor"/>
      </rPr>
      <t xml:space="preserve">Beskrivning: </t>
    </r>
    <r>
      <rPr>
        <sz val="12"/>
        <color theme="1"/>
        <rFont val="Calibri"/>
        <family val="2"/>
        <scheme val="minor"/>
      </rPr>
      <t>Utrustning som ska minimera mängden giftiga brandgaser i utrymningsvägen för att underlätta utrymningen. Utgångspunkten är att aktuella rutiner för återkommande kontroller följs.</t>
    </r>
  </si>
  <si>
    <t>Detektionssystem, P13</t>
  </si>
  <si>
    <r>
      <rPr>
        <b/>
        <sz val="12"/>
        <color theme="1"/>
        <rFont val="Calibri"/>
        <family val="2"/>
        <scheme val="minor"/>
      </rPr>
      <t>Antal och placering av detektorer:</t>
    </r>
    <r>
      <rPr>
        <sz val="12"/>
        <color theme="1"/>
        <rFont val="Calibri"/>
        <family val="2"/>
        <scheme val="minor"/>
      </rPr>
      <t xml:space="preserve"> Detektorer i bostadslägenhet kan vara flera sammankopplade detektorer i varje lägenhet, flera detektorer i varje lägenhet, en detektor per lägenhet eller ingen detektor.</t>
    </r>
  </si>
  <si>
    <r>
      <rPr>
        <b/>
        <sz val="12"/>
        <color theme="1"/>
        <rFont val="Calibri"/>
        <family val="2"/>
        <scheme val="minor"/>
      </rPr>
      <t>Tillförlitlighet att tidigt kunna detektera en brand:</t>
    </r>
    <r>
      <rPr>
        <sz val="12"/>
        <color theme="1"/>
        <rFont val="Calibri"/>
        <family val="2"/>
        <scheme val="minor"/>
      </rPr>
      <t xml:space="preserve"> Detektortyp kan vara rökdetektor eller värmedetektor.  Strömförsörjning kan vara nätanslutning med central batteribackup, nätanslutning med lokalt batteri som back-up eller endast batteri.</t>
    </r>
  </si>
  <si>
    <t>Värmedetektor antas ha längre detektionstid jämfört med rökdetektor vilket avspeglar en lägre tillförlitlighet att detektera en brand innan relevant gränstillstånd överskrids. Skillnaden i tillförlitlighet mellan nätanslutna respektive batteridrivna brandvarnare är ifrågasatt eftersom i praktiken alla nätanslutna brandvarnare också har ett batteri som måste bytas. Nätansluten med centralt batteri motsvaras i praktiken av ett för byggnaden gemensamt system liknande ett automatiskt brandlarm. Nätansluten med lokalt batteri eller detektor med enbart batteri utgörs av brandvarnare.</t>
  </si>
  <si>
    <t>Larmsystem, P14</t>
  </si>
  <si>
    <r>
      <rPr>
        <b/>
        <sz val="12"/>
        <color theme="1"/>
        <rFont val="Calibri"/>
        <family val="2"/>
        <scheme val="minor"/>
      </rPr>
      <t>Signaltyp:</t>
    </r>
    <r>
      <rPr>
        <sz val="12"/>
        <color theme="1"/>
        <rFont val="Calibri"/>
        <family val="2"/>
        <scheme val="minor"/>
      </rPr>
      <t xml:space="preserve"> Signaltyp kan vara med ljud och/eller ljus. 
Ljudsignal kan utgöras av talat meddelande eller tonsignal/larmklocka. </t>
    </r>
  </si>
  <si>
    <r>
      <rPr>
        <b/>
        <sz val="12"/>
        <color theme="1"/>
        <rFont val="Calibri"/>
        <family val="2"/>
        <scheme val="minor"/>
      </rPr>
      <t>Placering av larmdon mm:</t>
    </r>
    <r>
      <rPr>
        <sz val="12"/>
        <color theme="1"/>
        <rFont val="Calibri"/>
        <family val="2"/>
        <scheme val="minor"/>
      </rPr>
      <t xml:space="preserve"> Beskrivning av vilka delar där larmsignalen kan höras eller synas.</t>
    </r>
  </si>
  <si>
    <t>Utrymningsvägar, P15</t>
  </si>
  <si>
    <r>
      <rPr>
        <b/>
        <sz val="12"/>
        <color theme="1"/>
        <rFont val="Calibri"/>
        <family val="2"/>
        <scheme val="minor"/>
      </rPr>
      <t>Tillgång till utrymningsväg:</t>
    </r>
    <r>
      <rPr>
        <sz val="12"/>
        <color theme="1"/>
        <rFont val="Calibri"/>
        <family val="2"/>
        <scheme val="minor"/>
      </rPr>
      <t xml:space="preserve"> Avser tillgänglighet från bostadens huvudsakliga våningsplan om lägenheten har flera våningsplan.</t>
    </r>
  </si>
  <si>
    <r>
      <rPr>
        <b/>
        <sz val="12"/>
        <color theme="1"/>
        <rFont val="Calibri"/>
        <family val="2"/>
        <scheme val="minor"/>
      </rPr>
      <t xml:space="preserve">Avstånd och utformning: </t>
    </r>
    <r>
      <rPr>
        <sz val="12"/>
        <color theme="1"/>
        <rFont val="Calibri"/>
        <family val="2"/>
        <scheme val="minor"/>
      </rPr>
      <t>Maximalt gångavstånd från lägenhetsdörr till närmaste trappa eller dörr till det fria. Antal våningsplan i byggnaden. Antal lägenheter per våningsplan som ansluter till en utrymningsväg.</t>
    </r>
  </si>
  <si>
    <r>
      <rPr>
        <b/>
        <sz val="12"/>
        <color theme="1"/>
        <rFont val="Calibri"/>
        <family val="2"/>
        <scheme val="minor"/>
      </rPr>
      <t xml:space="preserve">Utrustning i utrymningsvägen: </t>
    </r>
    <r>
      <rPr>
        <sz val="12"/>
        <color theme="1"/>
        <rFont val="Calibri"/>
        <family val="2"/>
        <scheme val="minor"/>
      </rPr>
      <t>Vägledande markeringar, allmänbelysning och nödbelysning</t>
    </r>
  </si>
  <si>
    <r>
      <rPr>
        <b/>
        <sz val="12"/>
        <color theme="1"/>
        <rFont val="Calibri"/>
        <family val="2"/>
        <scheme val="minor"/>
      </rPr>
      <t>Ytskikt i utrymningsväg:</t>
    </r>
    <r>
      <rPr>
        <sz val="12"/>
        <color theme="1"/>
        <rFont val="Calibri"/>
        <family val="2"/>
        <scheme val="minor"/>
      </rPr>
      <t xml:space="preserve"> Avser lägsta klass på förekommande material i utrymningsvägen (undantaget eventuellt undantag för små ytor accepterade i bygglagstiftningen).</t>
    </r>
  </si>
  <si>
    <t>Bärverkets brandskydd, P16</t>
  </si>
  <si>
    <t>Brandteknisk klass för byggnad upp tom 4 våningsplan</t>
  </si>
  <si>
    <r>
      <rPr>
        <b/>
        <sz val="12"/>
        <color theme="1"/>
        <rFont val="Calibri"/>
        <family val="2"/>
        <scheme val="minor"/>
      </rPr>
      <t>Bärverkets brännbarhet:</t>
    </r>
    <r>
      <rPr>
        <sz val="12"/>
        <color theme="1"/>
        <rFont val="Calibri"/>
        <family val="2"/>
        <scheme val="minor"/>
      </rPr>
      <t xml:space="preserve"> Brännbara delar i byggnadens bärverk</t>
    </r>
  </si>
  <si>
    <t>Organisatoriskt brandskydd, P17</t>
  </si>
  <si>
    <r>
      <rPr>
        <b/>
        <sz val="12"/>
        <color theme="1"/>
        <rFont val="Calibri"/>
        <family val="2"/>
        <scheme val="minor"/>
      </rPr>
      <t>Systematiskt brandskyddsarbete övrigt (SBA):</t>
    </r>
    <r>
      <rPr>
        <sz val="12"/>
        <color theme="1"/>
        <rFont val="Calibri"/>
        <family val="2"/>
        <scheme val="minor"/>
      </rPr>
      <t xml:space="preserve"> Kontroll och underhåll av utrymningsvägar, brandcellsskiljande byggnadsdelar samt rutiner för felrapportering.</t>
    </r>
  </si>
  <si>
    <r>
      <rPr>
        <b/>
        <sz val="12"/>
        <color theme="1"/>
        <rFont val="Calibri"/>
        <family val="2"/>
        <scheme val="minor"/>
      </rPr>
      <t>Kontroll och underhåll av byggnadens tekniska brandskyddssystem:</t>
    </r>
    <r>
      <rPr>
        <sz val="12"/>
        <color theme="1"/>
        <rFont val="Calibri"/>
        <family val="2"/>
        <scheme val="minor"/>
      </rPr>
      <t xml:space="preserve"> Avser rutiner mm för drift och underhåll för exempelvis sprinkler, larmsystem mm. </t>
    </r>
  </si>
  <si>
    <r>
      <rPr>
        <b/>
        <sz val="12"/>
        <color theme="1"/>
        <rFont val="Calibri"/>
        <family val="2"/>
        <scheme val="minor"/>
      </rPr>
      <t>Information och övning:</t>
    </r>
    <r>
      <rPr>
        <sz val="12"/>
        <color theme="1"/>
        <rFont val="Calibri"/>
        <family val="2"/>
        <scheme val="minor"/>
      </rPr>
      <t xml:space="preserve"> Omfattning av information och övning till de boende om brandsläckning och utrymning</t>
    </r>
  </si>
  <si>
    <t>Kanalsystem mm, P18</t>
  </si>
  <si>
    <t>Systemlösning för ventilationssystemet</t>
  </si>
  <si>
    <t>Ventilationssystemet utfört med sk 'fläktar i drift' som skyddsstrategi.</t>
  </si>
  <si>
    <t>Fasta riskkällor och åtgärder för att förhindra brands uppkomst, P19</t>
  </si>
  <si>
    <r>
      <rPr>
        <b/>
        <sz val="12"/>
        <color theme="1"/>
        <rFont val="Calibri"/>
        <family val="2"/>
        <scheme val="minor"/>
      </rPr>
      <t>Fasta riskkällor:</t>
    </r>
    <r>
      <rPr>
        <sz val="12"/>
        <color theme="1"/>
        <rFont val="Calibri"/>
        <family val="2"/>
        <scheme val="minor"/>
      </rPr>
      <t xml:space="preserve"> Avser förekomst av eldstad i lägenhet (öppen spis, braskamin, kakelugn eller liknande) eller bastuaggregat eller motsvarande. Installationerna måste inte finnas i en och samma lägenhet.</t>
    </r>
  </si>
  <si>
    <r>
      <rPr>
        <b/>
        <sz val="12"/>
        <color theme="1"/>
        <rFont val="Calibri"/>
        <family val="2"/>
        <scheme val="minor"/>
      </rPr>
      <t>Riskreducerande installationer:</t>
    </r>
    <r>
      <rPr>
        <sz val="12"/>
        <color theme="1"/>
        <rFont val="Calibri"/>
        <family val="2"/>
        <scheme val="minor"/>
      </rPr>
      <t xml:space="preserve"> Avser förekomst av fast monterade installationer som bryter strömmen och/eller aktiverar punktskyddande släcksystem. Installationerna ska finnas i en övervägande del (mer än 75 %) av lägenheterna.</t>
    </r>
  </si>
  <si>
    <t>BSI för personskydd=</t>
  </si>
  <si>
    <t>BSI för egendomsskydd=</t>
  </si>
  <si>
    <t>BSI för personskydd</t>
  </si>
  <si>
    <t>BSI för egendomsskydd</t>
  </si>
  <si>
    <t>BSI totalt</t>
  </si>
  <si>
    <t>D-s2,d0: obehandlat trä</t>
  </si>
  <si>
    <t>Version 1.0, 2022-05-09</t>
  </si>
  <si>
    <t>delindex</t>
  </si>
  <si>
    <t>BSI för byggnadens brandskydd=</t>
  </si>
  <si>
    <t>Brandskyddsindex (BSI) för flerbostadshus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</si>
</sst>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7">
    <font>
      <sz val="12"/>
      <color theme="1"/>
      <name val="Calibri"/>
      <family val="2"/>
      <scheme val="minor"/>
    </font>
    <font>
      <b/>
      <sz val="12"/>
      <color theme="1"/>
      <name val="Calibri"/>
      <family val="2"/>
      <scheme val="minor"/>
    </font>
    <font>
      <vertAlign val="superscript"/>
      <sz val="12"/>
      <color theme="1"/>
      <name val="Calibri (Brödtext)"/>
    </font>
    <font>
      <u/>
      <sz val="12"/>
      <color theme="10"/>
      <name val="Calibri"/>
      <family val="2"/>
      <scheme val="minor"/>
    </font>
    <font>
      <sz val="8"/>
      <name val="Calibri"/>
      <family val="2"/>
      <scheme val="minor"/>
    </font>
    <font>
      <sz val="16"/>
      <color theme="1"/>
      <name val="Calibri (Brödtext)"/>
    </font>
    <font>
      <sz val="16"/>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s>
  <borders count="8">
    <border>
      <left/>
      <right/>
      <top/>
      <bottom/>
      <diagonal/>
    </border>
    <border>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dashed">
        <color auto="1"/>
      </bottom>
      <diagonal/>
    </border>
    <border>
      <left/>
      <right/>
      <top style="dashed">
        <color auto="1"/>
      </top>
      <bottom style="dashed">
        <color auto="1"/>
      </bottom>
      <diagonal/>
    </border>
    <border>
      <left/>
      <right/>
      <top style="dashed">
        <color auto="1"/>
      </top>
      <bottom style="medium">
        <color indexed="64"/>
      </bottom>
      <diagonal/>
    </border>
    <border>
      <left/>
      <right/>
      <top style="dotted">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0" fillId="0" borderId="1" xfId="0" applyBorder="1" applyAlignment="1">
      <alignment wrapText="1"/>
    </xf>
    <xf numFmtId="0" fontId="0" fillId="2" borderId="0" xfId="0" applyFill="1"/>
    <xf numFmtId="164" fontId="0" fillId="0" borderId="0" xfId="0" applyNumberFormat="1"/>
    <xf numFmtId="0" fontId="0" fillId="0" borderId="0" xfId="0" applyFill="1" applyAlignment="1">
      <alignment wrapText="1"/>
    </xf>
    <xf numFmtId="0" fontId="0" fillId="0" borderId="0" xfId="0" applyFill="1"/>
    <xf numFmtId="16" fontId="0" fillId="0" borderId="0" xfId="0" applyNumberFormat="1" applyAlignment="1">
      <alignment wrapText="1"/>
    </xf>
    <xf numFmtId="9" fontId="0" fillId="0" borderId="0" xfId="0" applyNumberFormat="1" applyAlignment="1">
      <alignment horizontal="left" wrapText="1"/>
    </xf>
    <xf numFmtId="0" fontId="0" fillId="0" borderId="0" xfId="0" applyFont="1" applyAlignment="1">
      <alignment wrapText="1"/>
    </xf>
    <xf numFmtId="2" fontId="0" fillId="4" borderId="1" xfId="0" applyNumberFormat="1" applyFill="1" applyBorder="1"/>
    <xf numFmtId="0" fontId="1" fillId="0" borderId="1" xfId="0" applyFont="1" applyBorder="1" applyAlignment="1">
      <alignment wrapText="1"/>
    </xf>
    <xf numFmtId="0" fontId="0" fillId="0" borderId="2" xfId="0" applyBorder="1"/>
    <xf numFmtId="0" fontId="0" fillId="0" borderId="2" xfId="0" applyBorder="1" applyAlignment="1">
      <alignment wrapText="1"/>
    </xf>
    <xf numFmtId="165" fontId="0" fillId="0" borderId="2" xfId="0" applyNumberFormat="1" applyBorder="1"/>
    <xf numFmtId="2" fontId="0" fillId="0" borderId="2" xfId="0" applyNumberFormat="1" applyBorder="1"/>
    <xf numFmtId="0" fontId="0" fillId="0" borderId="3" xfId="0" applyBorder="1"/>
    <xf numFmtId="0" fontId="0" fillId="0" borderId="3" xfId="0" applyBorder="1" applyAlignment="1">
      <alignment wrapText="1"/>
    </xf>
    <xf numFmtId="165" fontId="0" fillId="0" borderId="3" xfId="0" applyNumberFormat="1" applyBorder="1"/>
    <xf numFmtId="2" fontId="0" fillId="0" borderId="3" xfId="0" applyNumberFormat="1" applyBorder="1"/>
    <xf numFmtId="0" fontId="0" fillId="3" borderId="4" xfId="0" applyFill="1" applyBorder="1"/>
    <xf numFmtId="0" fontId="0" fillId="3" borderId="5" xfId="0" applyFill="1" applyBorder="1"/>
    <xf numFmtId="0" fontId="0" fillId="0" borderId="4" xfId="0" applyBorder="1" applyAlignment="1">
      <alignment wrapText="1"/>
    </xf>
    <xf numFmtId="0" fontId="0" fillId="0" borderId="5" xfId="0" applyBorder="1" applyAlignment="1">
      <alignment wrapText="1"/>
    </xf>
    <xf numFmtId="0" fontId="3" fillId="0" borderId="0" xfId="1"/>
    <xf numFmtId="0" fontId="5" fillId="0" borderId="0" xfId="0" applyFont="1" applyAlignment="1">
      <alignment wrapText="1"/>
    </xf>
    <xf numFmtId="0" fontId="1" fillId="0" borderId="0" xfId="0" applyFont="1" applyAlignment="1">
      <alignment wrapText="1"/>
    </xf>
    <xf numFmtId="0" fontId="1" fillId="0" borderId="0" xfId="0" applyFont="1" applyFill="1" applyAlignment="1">
      <alignment wrapText="1"/>
    </xf>
    <xf numFmtId="2" fontId="0" fillId="5" borderId="0" xfId="0" applyNumberFormat="1" applyFill="1"/>
    <xf numFmtId="2" fontId="0" fillId="6" borderId="0" xfId="0" applyNumberFormat="1" applyFill="1"/>
    <xf numFmtId="0" fontId="0" fillId="6" borderId="0" xfId="0" applyFill="1"/>
    <xf numFmtId="0" fontId="0" fillId="5" borderId="0" xfId="0" applyFill="1"/>
    <xf numFmtId="0" fontId="0" fillId="4" borderId="1" xfId="0" applyFill="1" applyBorder="1"/>
    <xf numFmtId="0" fontId="0" fillId="0" borderId="1" xfId="0"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0" fontId="0" fillId="0" borderId="0" xfId="0" applyBorder="1" applyAlignment="1">
      <alignment horizontal="center"/>
    </xf>
    <xf numFmtId="2" fontId="0" fillId="0" borderId="0" xfId="0" applyNumberFormat="1" applyFill="1"/>
    <xf numFmtId="0" fontId="0" fillId="4" borderId="7" xfId="0" applyFill="1" applyBorder="1"/>
    <xf numFmtId="0" fontId="0" fillId="0" borderId="1" xfId="0" applyBorder="1" applyAlignment="1">
      <alignment horizontal="center"/>
    </xf>
    <xf numFmtId="0" fontId="0" fillId="0" borderId="6" xfId="0" applyBorder="1" applyAlignment="1">
      <alignment horizontal="center"/>
    </xf>
    <xf numFmtId="0" fontId="6" fillId="0" borderId="0" xfId="0" applyFont="1" applyAlignment="1">
      <alignment wrapText="1"/>
    </xf>
    <xf numFmtId="0" fontId="6"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11724</xdr:colOff>
      <xdr:row>0</xdr:row>
      <xdr:rowOff>195383</xdr:rowOff>
    </xdr:from>
    <xdr:to>
      <xdr:col>5</xdr:col>
      <xdr:colOff>791309</xdr:colOff>
      <xdr:row>27</xdr:row>
      <xdr:rowOff>175846</xdr:rowOff>
    </xdr:to>
    <xdr:sp macro="" textlink="">
      <xdr:nvSpPr>
        <xdr:cNvPr id="2" name="textruta 1">
          <a:extLst>
            <a:ext uri="{FF2B5EF4-FFF2-40B4-BE49-F238E27FC236}">
              <a16:creationId xmlns:a16="http://schemas.microsoft.com/office/drawing/2014/main" xmlns="" id="{14E25CF4-743C-1647-A22B-BFCF7C8BB23D}"/>
            </a:ext>
          </a:extLst>
        </xdr:cNvPr>
        <xdr:cNvSpPr txBox="1"/>
      </xdr:nvSpPr>
      <xdr:spPr>
        <a:xfrm>
          <a:off x="842109" y="195383"/>
          <a:ext cx="4101123" cy="5519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t>Brandskyddsindex för flerbostadshus (BSV-FB)</a:t>
          </a:r>
        </a:p>
        <a:p>
          <a:r>
            <a:rPr lang="sv-SE" sz="1100"/>
            <a:t>Excelfilen</a:t>
          </a:r>
          <a:r>
            <a:rPr lang="sv-SE" sz="1100" baseline="0"/>
            <a:t> beräknar brandskyddsindex för flerbostadshus. Varje index baseras på en gradering av 19 parametrar som vardera har en betydelse för byggnadens brandskydd. Varje parameter graderas på en skala mellan 1 och 5 där ett högre värde innebär en bättre utformning utifrån ett brandskyddsperspektiv. </a:t>
          </a:r>
        </a:p>
        <a:p>
          <a:endParaRPr lang="sv-SE" sz="1100" baseline="0"/>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t>De 19 parametrarna är olika betydelsefulla för det totala brandskyddet, för personsyddet och för egendomsskyddet. Det finns sammantaget tre indexvärden; det första för byggnadens totala brandskydd samt ett index vardera för personskydd respektive för egendomsskydd.</a:t>
          </a:r>
        </a:p>
        <a:p>
          <a:r>
            <a:rPr lang="sv-SE" sz="1100" baseline="0"/>
            <a:t>Varje index ger ett relativt värde för brandskyddet i byggnaden.</a:t>
          </a:r>
        </a:p>
        <a:p>
          <a:endParaRPr lang="sv-SE" sz="1100" baseline="0"/>
        </a:p>
        <a:p>
          <a:r>
            <a:rPr lang="sv-SE" sz="1100" b="1" baseline="0"/>
            <a:t>Användning</a:t>
          </a:r>
        </a:p>
        <a:p>
          <a:r>
            <a:rPr lang="sv-SE" sz="1100" baseline="0"/>
            <a:t>Varje flik beskriver en enskild parameter. Parameterna graderas utifrån den beskrivning som presenteras. I vissa fall ska flera egenskaper bedömas för en enskild parameter.  Det görs med hjälp av så kallade underparametrar som graderas. Det aktuella värdet för en parameter eller underparameter skrivs in i den tillhörande gröna cellen. Parametervärdet redovisas längst ner på sidan. </a:t>
          </a:r>
          <a:r>
            <a:rPr lang="sv-SE" sz="1100" b="1" baseline="0"/>
            <a:t>Endast gröna celler</a:t>
          </a:r>
          <a:r>
            <a:rPr lang="sv-SE" sz="1100" baseline="0"/>
            <a:t> ska fyllas i av användaren.</a:t>
          </a:r>
        </a:p>
        <a:p>
          <a:endParaRPr lang="sv-SE" sz="1100" baseline="0"/>
        </a:p>
        <a:p>
          <a:r>
            <a:rPr lang="sv-SE" sz="1100" baseline="0"/>
            <a:t>I nästa flik (Brandskyddsindex) sammanställs samtliga parametervärden och de tre indexvärdena beräknas.</a:t>
          </a:r>
        </a:p>
        <a:p>
          <a:endParaRPr lang="sv-SE" sz="1100" baseline="0"/>
        </a:p>
        <a:p>
          <a:r>
            <a:rPr lang="sv-SE" sz="1100" b="1" baseline="0"/>
            <a:t>Övrigt</a:t>
          </a:r>
        </a:p>
        <a:p>
          <a:r>
            <a:rPr lang="sv-SE" sz="1100"/>
            <a:t>Metoden finns beskriven i följande rapport:</a:t>
          </a:r>
        </a:p>
        <a:p>
          <a:r>
            <a:rPr lang="sv-SE" sz="1100"/>
            <a:t>Frantzich,</a:t>
          </a:r>
          <a:r>
            <a:rPr lang="sv-SE" sz="1100" baseline="0"/>
            <a:t> H (2018). Brandskyddsvärdering av flerbostadshus BSV-FB. Utveckling av metod för säkerhetsindex. Rapport 3216, Brandteknik, Lunds universitet, Lund. </a:t>
          </a: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596900</xdr:colOff>
      <xdr:row>5</xdr:row>
      <xdr:rowOff>101600</xdr:rowOff>
    </xdr:from>
    <xdr:to>
      <xdr:col>8</xdr:col>
      <xdr:colOff>228600</xdr:colOff>
      <xdr:row>11</xdr:row>
      <xdr:rowOff>139700</xdr:rowOff>
    </xdr:to>
    <xdr:sp macro="" textlink="">
      <xdr:nvSpPr>
        <xdr:cNvPr id="2" name="textruta 1">
          <a:extLst>
            <a:ext uri="{FF2B5EF4-FFF2-40B4-BE49-F238E27FC236}">
              <a16:creationId xmlns:a16="http://schemas.microsoft.com/office/drawing/2014/main" xmlns="" id="{A366DE0F-B867-614E-A8C3-1E249380382D}"/>
            </a:ext>
          </a:extLst>
        </xdr:cNvPr>
        <xdr:cNvSpPr txBox="1"/>
      </xdr:nvSpPr>
      <xdr:spPr>
        <a:xfrm>
          <a:off x="9080500" y="1574800"/>
          <a:ext cx="3759200" cy="157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p>
      </xdr:txBody>
    </xdr:sp>
    <xdr:clientData/>
  </xdr:twoCellAnchor>
  <xdr:twoCellAnchor editAs="oneCell">
    <xdr:from>
      <xdr:col>3</xdr:col>
      <xdr:colOff>749300</xdr:colOff>
      <xdr:row>5</xdr:row>
      <xdr:rowOff>190500</xdr:rowOff>
    </xdr:from>
    <xdr:to>
      <xdr:col>8</xdr:col>
      <xdr:colOff>26838</xdr:colOff>
      <xdr:row>9</xdr:row>
      <xdr:rowOff>152400</xdr:rowOff>
    </xdr:to>
    <xdr:pic>
      <xdr:nvPicPr>
        <xdr:cNvPr id="3" name="Bildobjekt 2">
          <a:extLst>
            <a:ext uri="{FF2B5EF4-FFF2-40B4-BE49-F238E27FC236}">
              <a16:creationId xmlns:a16="http://schemas.microsoft.com/office/drawing/2014/main" xmlns="" id="{25035688-15B6-EE48-8463-629EB351FAA0}"/>
            </a:ext>
          </a:extLst>
        </xdr:cNvPr>
        <xdr:cNvPicPr>
          <a:picLocks noChangeAspect="1"/>
        </xdr:cNvPicPr>
      </xdr:nvPicPr>
      <xdr:blipFill>
        <a:blip xmlns:r="http://schemas.openxmlformats.org/officeDocument/2006/relationships" r:embed="rId1"/>
        <a:stretch>
          <a:fillRect/>
        </a:stretch>
      </xdr:blipFill>
      <xdr:spPr>
        <a:xfrm>
          <a:off x="9232900" y="1663700"/>
          <a:ext cx="3405038" cy="1244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419100</xdr:colOff>
      <xdr:row>27</xdr:row>
      <xdr:rowOff>622300</xdr:rowOff>
    </xdr:from>
    <xdr:to>
      <xdr:col>7</xdr:col>
      <xdr:colOff>431800</xdr:colOff>
      <xdr:row>29</xdr:row>
      <xdr:rowOff>0</xdr:rowOff>
    </xdr:to>
    <xdr:sp macro="" textlink="">
      <xdr:nvSpPr>
        <xdr:cNvPr id="2" name="textruta 1">
          <a:extLst>
            <a:ext uri="{FF2B5EF4-FFF2-40B4-BE49-F238E27FC236}">
              <a16:creationId xmlns:a16="http://schemas.microsoft.com/office/drawing/2014/main" xmlns="" id="{B299C39A-3967-3949-A792-181762C9886C}"/>
            </a:ext>
          </a:extLst>
        </xdr:cNvPr>
        <xdr:cNvSpPr txBox="1"/>
      </xdr:nvSpPr>
      <xdr:spPr>
        <a:xfrm>
          <a:off x="8902700" y="7874000"/>
          <a:ext cx="3314700" cy="67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Vissa</a:t>
          </a:r>
          <a:r>
            <a:rPr lang="sv-SE" sz="1100" baseline="0"/>
            <a:t> b</a:t>
          </a:r>
          <a:r>
            <a:rPr lang="sv-SE" sz="1100"/>
            <a:t>randstopp kan behöva bli exponerad för värme eller flammor för att täta hålrummet. Expanderar då det utsätts för värme.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139700</xdr:colOff>
      <xdr:row>23</xdr:row>
      <xdr:rowOff>12700</xdr:rowOff>
    </xdr:from>
    <xdr:to>
      <xdr:col>6</xdr:col>
      <xdr:colOff>774700</xdr:colOff>
      <xdr:row>26</xdr:row>
      <xdr:rowOff>63500</xdr:rowOff>
    </xdr:to>
    <xdr:sp macro="" textlink="">
      <xdr:nvSpPr>
        <xdr:cNvPr id="2" name="textruta 1">
          <a:extLst>
            <a:ext uri="{FF2B5EF4-FFF2-40B4-BE49-F238E27FC236}">
              <a16:creationId xmlns:a16="http://schemas.microsoft.com/office/drawing/2014/main" xmlns="" id="{93B93297-2D25-49BB-1BFB-6D5AA498BDB0}"/>
            </a:ext>
          </a:extLst>
        </xdr:cNvPr>
        <xdr:cNvSpPr txBox="1"/>
      </xdr:nvSpPr>
      <xdr:spPr>
        <a:xfrm>
          <a:off x="8623300" y="7518400"/>
          <a:ext cx="31115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Utrymningsväg som är öppen mot det fria kan motsvara fallen med </a:t>
          </a:r>
          <a:r>
            <a:rPr lang="sv-SE" sz="1100">
              <a:solidFill>
                <a:schemeClr val="dk1"/>
              </a:solidFill>
              <a:effectLst/>
              <a:latin typeface="+mn-lt"/>
              <a:ea typeface="+mn-ea"/>
              <a:cs typeface="+mn-cs"/>
              <a:sym typeface="Symbol" pitchFamily="2" charset="2"/>
            </a:rPr>
            <a:t></a:t>
          </a:r>
          <a:r>
            <a:rPr lang="sv-SE" sz="1100">
              <a:solidFill>
                <a:schemeClr val="dk1"/>
              </a:solidFill>
              <a:effectLst/>
              <a:latin typeface="+mn-lt"/>
              <a:ea typeface="+mn-ea"/>
              <a:cs typeface="+mn-cs"/>
            </a:rPr>
            <a:t> 4 lägenheter som ansluter till utrymningsvägen.</a:t>
          </a:r>
        </a:p>
        <a:p>
          <a:endParaRPr lang="sv-SE" sz="1100"/>
        </a:p>
      </xdr:txBody>
    </xdr:sp>
    <xdr:clientData/>
  </xdr:twoCellAnchor>
  <xdr:twoCellAnchor>
    <xdr:from>
      <xdr:col>3</xdr:col>
      <xdr:colOff>584200</xdr:colOff>
      <xdr:row>54</xdr:row>
      <xdr:rowOff>25400</xdr:rowOff>
    </xdr:from>
    <xdr:to>
      <xdr:col>8</xdr:col>
      <xdr:colOff>368300</xdr:colOff>
      <xdr:row>58</xdr:row>
      <xdr:rowOff>0</xdr:rowOff>
    </xdr:to>
    <xdr:sp macro="" textlink="">
      <xdr:nvSpPr>
        <xdr:cNvPr id="3" name="textruta 2">
          <a:extLst>
            <a:ext uri="{FF2B5EF4-FFF2-40B4-BE49-F238E27FC236}">
              <a16:creationId xmlns:a16="http://schemas.microsoft.com/office/drawing/2014/main" xmlns="" id="{F67CE693-67B9-2347-4766-D50DE6E09B27}"/>
            </a:ext>
          </a:extLst>
        </xdr:cNvPr>
        <xdr:cNvSpPr txBox="1"/>
      </xdr:nvSpPr>
      <xdr:spPr>
        <a:xfrm>
          <a:off x="9067800" y="14490700"/>
          <a:ext cx="39116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Lägsta klasser som avses för OK golv respektive vägg/tak</a:t>
          </a:r>
          <a:br>
            <a:rPr lang="sv-SE" sz="1100"/>
          </a:br>
          <a:endParaRPr lang="sv-SE" sz="11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Golvmaterial lägst C</a:t>
          </a:r>
          <a:r>
            <a:rPr lang="sv-SE" sz="1100" baseline="-25000">
              <a:solidFill>
                <a:schemeClr val="dk1"/>
              </a:solidFill>
              <a:effectLst/>
              <a:latin typeface="+mn-lt"/>
              <a:ea typeface="+mn-ea"/>
              <a:cs typeface="+mn-cs"/>
            </a:rPr>
            <a:t>fl</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Väggar och tak lägst B-s1,d0 på A2-s1,d0 eller K</a:t>
          </a:r>
          <a:r>
            <a:rPr lang="sv-SE" sz="1100" baseline="-25000">
              <a:solidFill>
                <a:schemeClr val="dk1"/>
              </a:solidFill>
              <a:effectLst/>
              <a:latin typeface="+mn-lt"/>
              <a:ea typeface="+mn-ea"/>
              <a:cs typeface="+mn-cs"/>
            </a:rPr>
            <a:t>2</a:t>
          </a:r>
          <a:r>
            <a:rPr lang="sv-SE" sz="1100">
              <a:solidFill>
                <a:schemeClr val="dk1"/>
              </a:solidFill>
              <a:effectLst/>
              <a:latin typeface="+mn-lt"/>
              <a:ea typeface="+mn-ea"/>
              <a:cs typeface="+mn-cs"/>
            </a:rPr>
            <a:t>10/B-s1,d0</a:t>
          </a:r>
          <a:r>
            <a:rPr lang="sv-SE">
              <a:effectLst/>
            </a:rPr>
            <a:t> </a:t>
          </a:r>
          <a:endParaRPr lang="sv-SE" sz="1100"/>
        </a:p>
        <a:p>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88900</xdr:colOff>
      <xdr:row>18</xdr:row>
      <xdr:rowOff>203200</xdr:rowOff>
    </xdr:from>
    <xdr:to>
      <xdr:col>7</xdr:col>
      <xdr:colOff>317500</xdr:colOff>
      <xdr:row>23</xdr:row>
      <xdr:rowOff>101600</xdr:rowOff>
    </xdr:to>
    <xdr:sp macro="" textlink="">
      <xdr:nvSpPr>
        <xdr:cNvPr id="2" name="textruta 1">
          <a:extLst>
            <a:ext uri="{FF2B5EF4-FFF2-40B4-BE49-F238E27FC236}">
              <a16:creationId xmlns:a16="http://schemas.microsoft.com/office/drawing/2014/main" xmlns="" id="{95AF5984-E708-9949-8A16-FCC157B8FC6A}"/>
            </a:ext>
          </a:extLst>
        </xdr:cNvPr>
        <xdr:cNvSpPr txBox="1"/>
      </xdr:nvSpPr>
      <xdr:spPr>
        <a:xfrm>
          <a:off x="8572500" y="4089400"/>
          <a:ext cx="35306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'Horisontellt bärverk' avser  bjälklag. </a:t>
          </a:r>
        </a:p>
        <a:p>
          <a:r>
            <a:rPr lang="sv-SE" sz="1100">
              <a:solidFill>
                <a:schemeClr val="dk1"/>
              </a:solidFill>
              <a:effectLst/>
              <a:latin typeface="+mn-lt"/>
              <a:ea typeface="+mn-ea"/>
              <a:cs typeface="+mn-cs"/>
            </a:rPr>
            <a:t>'Vertikalt bärverk' avser vertikala bärverk samt stomstabiliserande horisontella bärverk. </a:t>
          </a:r>
        </a:p>
        <a:p>
          <a:r>
            <a:rPr lang="sv-SE" sz="1100">
              <a:solidFill>
                <a:schemeClr val="dk1"/>
              </a:solidFill>
              <a:effectLst/>
              <a:latin typeface="+mn-lt"/>
              <a:ea typeface="+mn-ea"/>
              <a:cs typeface="+mn-cs"/>
            </a:rPr>
            <a:t>Med definierad nivå avses att brandtekniska klassen är känd.</a:t>
          </a:r>
        </a:p>
        <a:p>
          <a:endParaRPr lang="sv-SE" sz="1100"/>
        </a:p>
      </xdr:txBody>
    </xdr:sp>
    <xdr:clientData/>
  </xdr:twoCellAnchor>
  <xdr:twoCellAnchor>
    <xdr:from>
      <xdr:col>3</xdr:col>
      <xdr:colOff>88900</xdr:colOff>
      <xdr:row>10</xdr:row>
      <xdr:rowOff>12700</xdr:rowOff>
    </xdr:from>
    <xdr:to>
      <xdr:col>7</xdr:col>
      <xdr:colOff>317500</xdr:colOff>
      <xdr:row>13</xdr:row>
      <xdr:rowOff>177800</xdr:rowOff>
    </xdr:to>
    <xdr:sp macro="" textlink="">
      <xdr:nvSpPr>
        <xdr:cNvPr id="4" name="textruta 3">
          <a:extLst>
            <a:ext uri="{FF2B5EF4-FFF2-40B4-BE49-F238E27FC236}">
              <a16:creationId xmlns:a16="http://schemas.microsoft.com/office/drawing/2014/main" xmlns="" id="{B7AFBB2B-700B-864C-8390-A300F5678BC4}"/>
            </a:ext>
          </a:extLst>
        </xdr:cNvPr>
        <xdr:cNvSpPr txBox="1"/>
      </xdr:nvSpPr>
      <xdr:spPr>
        <a:xfrm>
          <a:off x="8572500" y="2120900"/>
          <a:ext cx="3530600" cy="81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Med definierad nivå avses att brandtekniska klassen är känd.</a:t>
          </a:r>
        </a:p>
        <a:p>
          <a:endParaRPr lang="sv-SE" sz="1100"/>
        </a:p>
      </xdr:txBody>
    </xdr:sp>
    <xdr:clientData/>
  </xdr:twoCellAnchor>
  <xdr:twoCellAnchor>
    <xdr:from>
      <xdr:col>0</xdr:col>
      <xdr:colOff>431800</xdr:colOff>
      <xdr:row>8</xdr:row>
      <xdr:rowOff>165100</xdr:rowOff>
    </xdr:from>
    <xdr:to>
      <xdr:col>0</xdr:col>
      <xdr:colOff>431800</xdr:colOff>
      <xdr:row>16</xdr:row>
      <xdr:rowOff>25400</xdr:rowOff>
    </xdr:to>
    <xdr:cxnSp macro="">
      <xdr:nvCxnSpPr>
        <xdr:cNvPr id="5" name="Rak pil 4">
          <a:extLst>
            <a:ext uri="{FF2B5EF4-FFF2-40B4-BE49-F238E27FC236}">
              <a16:creationId xmlns:a16="http://schemas.microsoft.com/office/drawing/2014/main" xmlns="" id="{5E98D178-76CC-AFD1-E4E7-5A1D2522C440}"/>
            </a:ext>
          </a:extLst>
        </xdr:cNvPr>
        <xdr:cNvCxnSpPr/>
      </xdr:nvCxnSpPr>
      <xdr:spPr>
        <a:xfrm>
          <a:off x="431800" y="1892300"/>
          <a:ext cx="0" cy="1587500"/>
        </a:xfrm>
        <a:prstGeom prst="straightConnector1">
          <a:avLst/>
        </a:prstGeom>
        <a:ln w="3810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304800</xdr:colOff>
      <xdr:row>26</xdr:row>
      <xdr:rowOff>101600</xdr:rowOff>
    </xdr:from>
    <xdr:to>
      <xdr:col>7</xdr:col>
      <xdr:colOff>406400</xdr:colOff>
      <xdr:row>37</xdr:row>
      <xdr:rowOff>190500</xdr:rowOff>
    </xdr:to>
    <xdr:sp macro="" textlink="">
      <xdr:nvSpPr>
        <xdr:cNvPr id="4" name="textruta 3">
          <a:extLst>
            <a:ext uri="{FF2B5EF4-FFF2-40B4-BE49-F238E27FC236}">
              <a16:creationId xmlns:a16="http://schemas.microsoft.com/office/drawing/2014/main" xmlns="" id="{214AF7C1-756E-9E5C-3C5D-5BD56E383E95}"/>
            </a:ext>
          </a:extLst>
        </xdr:cNvPr>
        <xdr:cNvSpPr txBox="1"/>
      </xdr:nvSpPr>
      <xdr:spPr>
        <a:xfrm>
          <a:off x="8788400" y="8750300"/>
          <a:ext cx="3403600" cy="242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Med skriftlig information, övning och utbildning avses följande</a:t>
          </a:r>
        </a:p>
        <a:p>
          <a:endParaRPr lang="sv-SE" sz="1100"/>
        </a:p>
        <a:p>
          <a:r>
            <a:rPr lang="sv-SE" sz="1100"/>
            <a:t>LGH – </a:t>
          </a:r>
          <a:r>
            <a:rPr lang="sv-SE" sz="1100">
              <a:solidFill>
                <a:schemeClr val="dk1"/>
              </a:solidFill>
              <a:effectLst/>
              <a:latin typeface="+mn-lt"/>
              <a:ea typeface="+mn-ea"/>
              <a:cs typeface="+mn-cs"/>
            </a:rPr>
            <a:t>skriftlig information om utrymning, larmning och brandsläckning finns på central plats i byggnaden och delas ut till nyinflyttade</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GEM – skriftlig information om utrymning, larmning och brandsläckning finns på gemensam central plats i byggnaden</a:t>
          </a:r>
          <a:r>
            <a:rPr lang="sv-SE">
              <a:effectLst/>
            </a:rPr>
            <a:t>  </a:t>
          </a:r>
        </a:p>
        <a:p>
          <a:endParaRPr lang="sv-SE" sz="1100">
            <a:effectLst/>
          </a:endParaRPr>
        </a:p>
        <a:p>
          <a:r>
            <a:rPr lang="sv-SE" sz="1100">
              <a:effectLst/>
            </a:rPr>
            <a:t>ÖVN/UTB – </a:t>
          </a:r>
          <a:r>
            <a:rPr lang="sv-SE" sz="1100">
              <a:solidFill>
                <a:schemeClr val="dk1"/>
              </a:solidFill>
              <a:effectLst/>
              <a:latin typeface="+mn-lt"/>
              <a:ea typeface="+mn-ea"/>
              <a:cs typeface="+mn-cs"/>
            </a:rPr>
            <a:t>övning eller utbildning om brandsläckning och utrymning förekommer regelbundet</a:t>
          </a:r>
          <a:r>
            <a:rPr lang="sv-SE">
              <a:effectLst/>
            </a:rPr>
            <a:t> </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lucris.lub.lu.se/ws/files/44676086/Frantzich_3216_Utveckling_av_BSVF_2018_05_31_Slutlig.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2:B34"/>
  <sheetViews>
    <sheetView tabSelected="1" zoomScale="130" zoomScaleNormal="130" workbookViewId="0">
      <selection activeCell="H25" sqref="H25"/>
    </sheetView>
  </sheetViews>
  <sheetFormatPr defaultColWidth="11" defaultRowHeight="15.75"/>
  <sheetData>
    <row r="32" spans="2:2">
      <c r="B32" s="26" t="s">
        <v>389</v>
      </c>
    </row>
    <row r="34" spans="2:2">
      <c r="B34" t="s">
        <v>454</v>
      </c>
    </row>
  </sheetData>
  <hyperlinks>
    <hyperlink ref="B32" r:id="rId1"/>
  </hyperlinks>
  <pageMargins left="0.7" right="0.7" top="0.75" bottom="0.75" header="0.3" footer="0.3"/>
  <pageSetup paperSize="9"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C8" sqref="C8"/>
    </sheetView>
  </sheetViews>
  <sheetFormatPr defaultColWidth="11" defaultRowHeight="15.75"/>
  <cols>
    <col min="1" max="1" width="11.125" bestFit="1" customWidth="1"/>
    <col min="3" max="3" width="89.375" style="1" customWidth="1"/>
  </cols>
  <sheetData>
    <row r="2" spans="1:3" ht="20.25">
      <c r="C2" s="27" t="s">
        <v>412</v>
      </c>
    </row>
    <row r="4" spans="1:3" ht="31.5">
      <c r="C4" s="1" t="s">
        <v>141</v>
      </c>
    </row>
    <row r="7" spans="1:3" ht="47.25">
      <c r="C7" s="1" t="s">
        <v>413</v>
      </c>
    </row>
    <row r="9" spans="1:3" ht="16.5" thickBot="1">
      <c r="A9" s="8"/>
      <c r="B9" s="3" t="s">
        <v>29</v>
      </c>
      <c r="C9" s="4" t="s">
        <v>142</v>
      </c>
    </row>
    <row r="10" spans="1:3">
      <c r="B10" s="2">
        <v>5</v>
      </c>
      <c r="C10" s="1" t="s">
        <v>143</v>
      </c>
    </row>
    <row r="11" spans="1:3">
      <c r="B11" s="2">
        <v>5</v>
      </c>
      <c r="C11" s="9" t="s">
        <v>144</v>
      </c>
    </row>
    <row r="12" spans="1:3">
      <c r="B12" s="2">
        <v>2</v>
      </c>
      <c r="C12" s="1" t="s">
        <v>145</v>
      </c>
    </row>
    <row r="13" spans="1:3">
      <c r="B13" s="2">
        <v>5</v>
      </c>
      <c r="C13" s="1" t="s">
        <v>146</v>
      </c>
    </row>
    <row r="14" spans="1:3">
      <c r="B14" s="2">
        <v>3</v>
      </c>
      <c r="C14" s="1" t="s">
        <v>147</v>
      </c>
    </row>
    <row r="15" spans="1:3">
      <c r="B15" s="2">
        <v>0</v>
      </c>
      <c r="C15" s="1" t="s">
        <v>148</v>
      </c>
    </row>
    <row r="16" spans="1:3">
      <c r="B16" s="2"/>
    </row>
    <row r="17" spans="2:3" ht="31.5">
      <c r="C17" s="1" t="s">
        <v>149</v>
      </c>
    </row>
    <row r="19" spans="2:3">
      <c r="B19" s="5"/>
      <c r="C19" s="1" t="s">
        <v>38</v>
      </c>
    </row>
  </sheetData>
  <dataValidations count="1">
    <dataValidation type="list" allowBlank="1" showInputMessage="1" showErrorMessage="1" sqref="B19">
      <formula1>"0,1,2,3,4,5"</formula1>
    </dataValidation>
  </dataValidations>
  <pageMargins left="0.7" right="0.7" top="0.75" bottom="0.75" header="0.3" footer="0.3"/>
  <pageSetup paperSize="9"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414</v>
      </c>
    </row>
    <row r="4" spans="1:3" ht="63">
      <c r="C4" s="1" t="s">
        <v>151</v>
      </c>
    </row>
    <row r="7" spans="1:3" ht="47.25">
      <c r="C7" s="1" t="s">
        <v>415</v>
      </c>
    </row>
    <row r="9" spans="1:3" ht="16.5" thickBot="1">
      <c r="A9" s="5"/>
      <c r="B9" s="3" t="s">
        <v>29</v>
      </c>
      <c r="C9" s="4" t="s">
        <v>152</v>
      </c>
    </row>
    <row r="10" spans="1:3">
      <c r="B10" s="2">
        <v>5</v>
      </c>
      <c r="C10" s="10" t="s">
        <v>156</v>
      </c>
    </row>
    <row r="11" spans="1:3">
      <c r="B11" s="2">
        <v>3</v>
      </c>
      <c r="C11" s="9" t="s">
        <v>153</v>
      </c>
    </row>
    <row r="12" spans="1:3">
      <c r="B12" s="2">
        <v>2</v>
      </c>
      <c r="C12" s="1" t="s">
        <v>154</v>
      </c>
    </row>
    <row r="13" spans="1:3">
      <c r="B13" s="2">
        <v>0</v>
      </c>
      <c r="C13" s="1" t="s">
        <v>155</v>
      </c>
    </row>
    <row r="14" spans="1:3">
      <c r="B14" s="2"/>
    </row>
    <row r="16" spans="1:3">
      <c r="C16" s="28" t="s">
        <v>157</v>
      </c>
    </row>
    <row r="18" spans="1:3" ht="16.5" thickBot="1">
      <c r="A18" s="5"/>
      <c r="B18" s="3" t="s">
        <v>29</v>
      </c>
      <c r="C18" s="4" t="s">
        <v>158</v>
      </c>
    </row>
    <row r="19" spans="1:3">
      <c r="B19" s="2">
        <v>5</v>
      </c>
      <c r="C19" s="1" t="s">
        <v>47</v>
      </c>
    </row>
    <row r="20" spans="1:3" ht="18" customHeight="1">
      <c r="B20" s="2">
        <v>0</v>
      </c>
      <c r="C20" s="1" t="s">
        <v>49</v>
      </c>
    </row>
    <row r="21" spans="1:3">
      <c r="B21" s="2"/>
    </row>
    <row r="22" spans="1:3">
      <c r="B22" s="2"/>
    </row>
    <row r="23" spans="1:3" ht="47.25">
      <c r="B23" s="2"/>
      <c r="C23" s="7" t="s">
        <v>416</v>
      </c>
    </row>
    <row r="24" spans="1:3">
      <c r="B24" s="2"/>
    </row>
    <row r="25" spans="1:3" ht="16.5" thickBot="1">
      <c r="A25" s="5"/>
      <c r="B25" s="3" t="s">
        <v>29</v>
      </c>
      <c r="C25" s="4" t="s">
        <v>159</v>
      </c>
    </row>
    <row r="26" spans="1:3">
      <c r="B26" s="2">
        <v>5</v>
      </c>
      <c r="C26" s="1" t="s">
        <v>160</v>
      </c>
    </row>
    <row r="27" spans="1:3">
      <c r="B27" s="2">
        <v>5</v>
      </c>
      <c r="C27" s="1" t="s">
        <v>161</v>
      </c>
    </row>
    <row r="28" spans="1:3" ht="31.5">
      <c r="B28" s="2">
        <v>5</v>
      </c>
      <c r="C28" s="1" t="s">
        <v>162</v>
      </c>
    </row>
    <row r="29" spans="1:3" ht="31.5">
      <c r="A29" s="6"/>
      <c r="B29" s="2">
        <v>3</v>
      </c>
      <c r="C29" s="1" t="s">
        <v>163</v>
      </c>
    </row>
    <row r="30" spans="1:3" ht="31.5">
      <c r="A30" s="6"/>
      <c r="B30" s="2">
        <v>3</v>
      </c>
      <c r="C30" s="1" t="s">
        <v>164</v>
      </c>
    </row>
    <row r="31" spans="1:3" ht="31.5">
      <c r="A31" s="6"/>
      <c r="B31" s="2">
        <v>2</v>
      </c>
      <c r="C31" s="1" t="s">
        <v>165</v>
      </c>
    </row>
    <row r="32" spans="1:3">
      <c r="A32" s="6"/>
      <c r="B32" s="2">
        <v>0</v>
      </c>
      <c r="C32" s="1" t="s">
        <v>166</v>
      </c>
    </row>
    <row r="34" spans="1:2">
      <c r="A34">
        <f>0.2*A9+0.3*A18+0.5*A25</f>
        <v>0</v>
      </c>
      <c r="B34" s="8" t="s">
        <v>73</v>
      </c>
    </row>
  </sheetData>
  <dataValidations count="1">
    <dataValidation type="list" allowBlank="1" showInputMessage="1" showErrorMessage="1" sqref="A9 A18 A25">
      <formula1>"0,1,2,3,4,5"</formula1>
    </dataValidation>
  </dataValidations>
  <pageMargins left="0.7" right="0.7" top="0.75" bottom="0.75" header="0.3" footer="0.3"/>
  <pageSetup paperSize="9"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417</v>
      </c>
    </row>
    <row r="4" spans="1:3">
      <c r="C4" s="1" t="s">
        <v>168</v>
      </c>
    </row>
    <row r="7" spans="1:3" ht="47.25">
      <c r="C7" s="1" t="s">
        <v>418</v>
      </c>
    </row>
    <row r="9" spans="1:3" ht="16.5" thickBot="1">
      <c r="A9" s="5"/>
      <c r="B9" s="3" t="s">
        <v>29</v>
      </c>
      <c r="C9" s="4" t="s">
        <v>169</v>
      </c>
    </row>
    <row r="10" spans="1:3">
      <c r="B10" s="2">
        <v>5</v>
      </c>
      <c r="C10" s="1" t="s">
        <v>170</v>
      </c>
    </row>
    <row r="11" spans="1:3">
      <c r="B11" s="2">
        <v>5</v>
      </c>
      <c r="C11" s="9" t="s">
        <v>171</v>
      </c>
    </row>
    <row r="12" spans="1:3" ht="31.5">
      <c r="B12" s="2">
        <v>4</v>
      </c>
      <c r="C12" s="1" t="s">
        <v>172</v>
      </c>
    </row>
    <row r="13" spans="1:3">
      <c r="B13" s="2">
        <v>2</v>
      </c>
      <c r="C13" s="1" t="s">
        <v>173</v>
      </c>
    </row>
    <row r="14" spans="1:3">
      <c r="B14" s="2">
        <v>0</v>
      </c>
      <c r="C14" s="1" t="s">
        <v>174</v>
      </c>
    </row>
    <row r="15" spans="1:3">
      <c r="B15" s="2"/>
    </row>
    <row r="17" spans="1:3" ht="23.1" customHeight="1">
      <c r="C17" s="1" t="s">
        <v>419</v>
      </c>
    </row>
    <row r="19" spans="1:3" ht="16.5" thickBot="1">
      <c r="A19" s="5"/>
      <c r="B19" s="3" t="s">
        <v>29</v>
      </c>
      <c r="C19" s="4" t="s">
        <v>175</v>
      </c>
    </row>
    <row r="20" spans="1:3" ht="63">
      <c r="B20" s="2">
        <v>5</v>
      </c>
      <c r="C20" s="1" t="s">
        <v>176</v>
      </c>
    </row>
    <row r="21" spans="1:3" ht="18" customHeight="1">
      <c r="B21" s="2">
        <v>5</v>
      </c>
      <c r="C21" s="1" t="s">
        <v>170</v>
      </c>
    </row>
    <row r="22" spans="1:3" ht="18" customHeight="1">
      <c r="B22" s="2">
        <v>3</v>
      </c>
      <c r="C22" s="1" t="s">
        <v>177</v>
      </c>
    </row>
    <row r="23" spans="1:3" ht="18" customHeight="1">
      <c r="B23" s="2">
        <v>2</v>
      </c>
      <c r="C23" s="1" t="s">
        <v>178</v>
      </c>
    </row>
    <row r="24" spans="1:3" ht="18" customHeight="1">
      <c r="B24" s="2">
        <v>0</v>
      </c>
      <c r="C24" s="1" t="s">
        <v>179</v>
      </c>
    </row>
    <row r="25" spans="1:3">
      <c r="B25" s="2"/>
    </row>
    <row r="26" spans="1:3">
      <c r="B26" s="2"/>
    </row>
    <row r="28" spans="1:3">
      <c r="A28" s="6">
        <f>(2*A9+A19)/3</f>
        <v>0</v>
      </c>
      <c r="B28" s="8" t="s">
        <v>73</v>
      </c>
    </row>
  </sheetData>
  <dataValidations count="1">
    <dataValidation type="list" allowBlank="1" showInputMessage="1" showErrorMessage="1" sqref="A9 A19">
      <formula1>"0,1,2,3,4,5"</formula1>
    </dataValidation>
  </dataValidations>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topLeftCell="A2" workbookViewId="0">
      <selection activeCell="F14" sqref="F14"/>
    </sheetView>
  </sheetViews>
  <sheetFormatPr defaultColWidth="11" defaultRowHeight="15.75"/>
  <cols>
    <col min="1" max="1" width="11.125" bestFit="1" customWidth="1"/>
    <col min="3" max="3" width="89.375" style="1" customWidth="1"/>
  </cols>
  <sheetData>
    <row r="2" spans="1:3" ht="20.25">
      <c r="C2" s="27" t="s">
        <v>420</v>
      </c>
    </row>
    <row r="4" spans="1:3" ht="31.5">
      <c r="C4" s="1" t="s">
        <v>180</v>
      </c>
    </row>
    <row r="9" spans="1:3" ht="16.5" thickBot="1">
      <c r="A9" s="8"/>
      <c r="B9" s="3" t="s">
        <v>29</v>
      </c>
      <c r="C9" s="4" t="s">
        <v>231</v>
      </c>
    </row>
    <row r="10" spans="1:3">
      <c r="B10" s="2">
        <v>5</v>
      </c>
      <c r="C10" s="1" t="s">
        <v>181</v>
      </c>
    </row>
    <row r="11" spans="1:3">
      <c r="B11" s="2">
        <v>3</v>
      </c>
      <c r="C11" s="9" t="s">
        <v>182</v>
      </c>
    </row>
    <row r="12" spans="1:3">
      <c r="B12" s="2">
        <v>2</v>
      </c>
      <c r="C12" s="1" t="s">
        <v>183</v>
      </c>
    </row>
    <row r="13" spans="1:3">
      <c r="B13" s="2">
        <v>1</v>
      </c>
      <c r="C13" s="1" t="s">
        <v>184</v>
      </c>
    </row>
    <row r="14" spans="1:3">
      <c r="B14" s="2">
        <v>0</v>
      </c>
      <c r="C14" s="1" t="s">
        <v>185</v>
      </c>
    </row>
    <row r="15" spans="1:3">
      <c r="B15" s="2"/>
    </row>
    <row r="16" spans="1:3">
      <c r="B16" s="5"/>
      <c r="C16" s="1" t="s">
        <v>186</v>
      </c>
    </row>
  </sheetData>
  <dataValidations count="1">
    <dataValidation type="list" allowBlank="1" showInputMessage="1" showErrorMessage="1" sqref="B16">
      <formula1>"0,1,2,3,4,5"</formula1>
    </dataValidation>
  </dataValidations>
  <pageMargins left="0.7" right="0.7" top="0.75" bottom="0.75" header="0.3" footer="0.3"/>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workbookViewId="0">
      <selection activeCell="C20" sqref="C20"/>
    </sheetView>
  </sheetViews>
  <sheetFormatPr defaultColWidth="11" defaultRowHeight="15.75"/>
  <cols>
    <col min="1" max="1" width="11.125" bestFit="1" customWidth="1"/>
    <col min="3" max="3" width="89.375" style="1" customWidth="1"/>
  </cols>
  <sheetData>
    <row r="2" spans="1:3" ht="20.25">
      <c r="C2" s="27" t="s">
        <v>421</v>
      </c>
    </row>
    <row r="4" spans="1:3" ht="31.5">
      <c r="C4" s="1" t="s">
        <v>422</v>
      </c>
    </row>
    <row r="7" spans="1:3">
      <c r="C7" s="28" t="s">
        <v>188</v>
      </c>
    </row>
    <row r="9" spans="1:3" ht="16.5" thickBot="1">
      <c r="A9" s="8"/>
      <c r="B9" s="3" t="s">
        <v>29</v>
      </c>
      <c r="C9" s="4" t="s">
        <v>189</v>
      </c>
    </row>
    <row r="10" spans="1:3">
      <c r="B10" s="2">
        <v>5</v>
      </c>
      <c r="C10" s="1" t="s">
        <v>190</v>
      </c>
    </row>
    <row r="11" spans="1:3">
      <c r="B11" s="2">
        <v>3</v>
      </c>
      <c r="C11" s="1" t="s">
        <v>194</v>
      </c>
    </row>
    <row r="12" spans="1:3">
      <c r="B12" s="2">
        <v>4</v>
      </c>
      <c r="C12" s="9" t="s">
        <v>191</v>
      </c>
    </row>
    <row r="13" spans="1:3">
      <c r="B13" s="2">
        <v>3</v>
      </c>
      <c r="C13" s="9" t="s">
        <v>193</v>
      </c>
    </row>
    <row r="14" spans="1:3">
      <c r="B14" s="2">
        <v>1</v>
      </c>
      <c r="C14" s="1" t="s">
        <v>192</v>
      </c>
    </row>
    <row r="15" spans="1:3">
      <c r="B15" s="2">
        <v>1</v>
      </c>
      <c r="C15" s="1" t="s">
        <v>195</v>
      </c>
    </row>
    <row r="16" spans="1:3">
      <c r="B16" s="2">
        <v>5</v>
      </c>
      <c r="C16" s="1" t="s">
        <v>196</v>
      </c>
    </row>
    <row r="17" spans="2:3">
      <c r="B17" s="2">
        <v>4</v>
      </c>
      <c r="C17" s="1" t="s">
        <v>197</v>
      </c>
    </row>
    <row r="18" spans="2:3">
      <c r="B18" s="2">
        <v>0</v>
      </c>
      <c r="C18" s="1" t="s">
        <v>198</v>
      </c>
    </row>
    <row r="20" spans="2:3" ht="47.25">
      <c r="C20" s="1" t="s">
        <v>199</v>
      </c>
    </row>
    <row r="22" spans="2:3">
      <c r="B22" s="5"/>
      <c r="C22" s="1" t="s">
        <v>186</v>
      </c>
    </row>
  </sheetData>
  <dataValidations count="1">
    <dataValidation type="list" allowBlank="1" showInputMessage="1" showErrorMessage="1" sqref="B22">
      <formula1>"0,1,2,3,4,5"</formula1>
    </dataValidation>
  </dataValidations>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0"/>
  <sheetViews>
    <sheetView workbookViewId="0">
      <selection activeCell="C35" sqref="C35"/>
    </sheetView>
  </sheetViews>
  <sheetFormatPr defaultColWidth="11" defaultRowHeight="15.75"/>
  <cols>
    <col min="3" max="3" width="89.375" style="1" customWidth="1"/>
  </cols>
  <sheetData>
    <row r="2" spans="1:3" ht="20.25">
      <c r="C2" s="27" t="s">
        <v>423</v>
      </c>
    </row>
    <row r="4" spans="1:3" ht="31.5">
      <c r="C4" s="1" t="s">
        <v>201</v>
      </c>
    </row>
    <row r="7" spans="1:3" ht="31.5">
      <c r="C7" s="1" t="s">
        <v>424</v>
      </c>
    </row>
    <row r="9" spans="1:3" ht="16.5" thickBot="1">
      <c r="A9" s="8" t="s">
        <v>30</v>
      </c>
      <c r="B9" s="3" t="s">
        <v>29</v>
      </c>
      <c r="C9" s="4" t="s">
        <v>19</v>
      </c>
    </row>
    <row r="10" spans="1:3">
      <c r="B10" s="2" t="s">
        <v>219</v>
      </c>
      <c r="C10" s="1" t="s">
        <v>202</v>
      </c>
    </row>
    <row r="11" spans="1:3">
      <c r="B11" s="2" t="s">
        <v>219</v>
      </c>
      <c r="C11" s="1" t="s">
        <v>203</v>
      </c>
    </row>
    <row r="12" spans="1:3">
      <c r="B12" s="2" t="s">
        <v>220</v>
      </c>
      <c r="C12" s="1" t="s">
        <v>204</v>
      </c>
    </row>
    <row r="13" spans="1:3">
      <c r="B13" s="2" t="s">
        <v>221</v>
      </c>
      <c r="C13" s="1" t="s">
        <v>205</v>
      </c>
    </row>
    <row r="14" spans="1:3">
      <c r="B14" s="2" t="s">
        <v>219</v>
      </c>
      <c r="C14" s="1" t="s">
        <v>206</v>
      </c>
    </row>
    <row r="15" spans="1:3">
      <c r="B15" s="2" t="s">
        <v>220</v>
      </c>
      <c r="C15" s="1" t="s">
        <v>207</v>
      </c>
    </row>
    <row r="16" spans="1:3">
      <c r="B16" s="2" t="s">
        <v>221</v>
      </c>
      <c r="C16" s="1" t="s">
        <v>208</v>
      </c>
    </row>
    <row r="17" spans="1:3">
      <c r="B17" s="2" t="s">
        <v>210</v>
      </c>
      <c r="C17" s="1" t="s">
        <v>209</v>
      </c>
    </row>
    <row r="19" spans="1:3">
      <c r="C19" s="1" t="s">
        <v>211</v>
      </c>
    </row>
    <row r="24" spans="1:3" ht="47.25">
      <c r="C24" s="11" t="s">
        <v>425</v>
      </c>
    </row>
    <row r="26" spans="1:3" ht="16.5" thickBot="1">
      <c r="A26" s="8" t="s">
        <v>30</v>
      </c>
      <c r="B26" s="3" t="s">
        <v>29</v>
      </c>
      <c r="C26" s="4" t="s">
        <v>212</v>
      </c>
    </row>
    <row r="27" spans="1:3">
      <c r="B27" s="2" t="s">
        <v>20</v>
      </c>
      <c r="C27" s="1" t="s">
        <v>217</v>
      </c>
    </row>
    <row r="28" spans="1:3">
      <c r="B28" s="2" t="s">
        <v>21</v>
      </c>
      <c r="C28" s="1" t="s">
        <v>213</v>
      </c>
    </row>
    <row r="29" spans="1:3">
      <c r="B29" s="2" t="s">
        <v>21</v>
      </c>
      <c r="C29" s="1" t="s">
        <v>214</v>
      </c>
    </row>
    <row r="30" spans="1:3">
      <c r="B30" s="2" t="s">
        <v>22</v>
      </c>
      <c r="C30" s="1" t="s">
        <v>216</v>
      </c>
    </row>
    <row r="31" spans="1:3">
      <c r="B31" s="2" t="s">
        <v>22</v>
      </c>
      <c r="C31" s="1" t="s">
        <v>215</v>
      </c>
    </row>
    <row r="32" spans="1:3">
      <c r="B32" s="2" t="s">
        <v>22</v>
      </c>
      <c r="C32" s="1" t="s">
        <v>218</v>
      </c>
    </row>
    <row r="33" spans="1:3">
      <c r="B33" s="2"/>
    </row>
    <row r="34" spans="1:3" ht="94.5">
      <c r="B34" s="2"/>
      <c r="C34" s="1" t="s">
        <v>426</v>
      </c>
    </row>
    <row r="35" spans="1:3">
      <c r="B35" s="2"/>
    </row>
    <row r="36" spans="1:3">
      <c r="B36" s="2"/>
      <c r="C36" s="7"/>
    </row>
    <row r="37" spans="1:3">
      <c r="B37" s="2"/>
    </row>
    <row r="38" spans="1:3" ht="16.5" thickBot="1">
      <c r="B38" s="3" t="s">
        <v>29</v>
      </c>
      <c r="C38" s="4" t="s">
        <v>31</v>
      </c>
    </row>
    <row r="39" spans="1:3">
      <c r="B39" s="2">
        <v>5</v>
      </c>
      <c r="C39" s="1" t="s">
        <v>222</v>
      </c>
    </row>
    <row r="40" spans="1:3">
      <c r="B40" s="2">
        <v>4</v>
      </c>
      <c r="C40" s="1" t="s">
        <v>223</v>
      </c>
    </row>
    <row r="41" spans="1:3">
      <c r="B41" s="2">
        <v>1</v>
      </c>
      <c r="C41" s="1" t="s">
        <v>224</v>
      </c>
    </row>
    <row r="42" spans="1:3">
      <c r="A42" s="6"/>
      <c r="B42" s="2">
        <v>4</v>
      </c>
      <c r="C42" s="1" t="s">
        <v>225</v>
      </c>
    </row>
    <row r="43" spans="1:3">
      <c r="B43" s="2">
        <v>3</v>
      </c>
      <c r="C43" s="1" t="s">
        <v>226</v>
      </c>
    </row>
    <row r="44" spans="1:3">
      <c r="B44" s="2">
        <v>1</v>
      </c>
      <c r="C44" s="1" t="s">
        <v>227</v>
      </c>
    </row>
    <row r="45" spans="1:3">
      <c r="B45" s="2">
        <v>2</v>
      </c>
      <c r="C45" s="1" t="s">
        <v>228</v>
      </c>
    </row>
    <row r="46" spans="1:3">
      <c r="B46" s="2">
        <v>1</v>
      </c>
      <c r="C46" s="1" t="s">
        <v>229</v>
      </c>
    </row>
    <row r="47" spans="1:3">
      <c r="B47" s="2">
        <v>0</v>
      </c>
      <c r="C47" s="1" t="s">
        <v>230</v>
      </c>
    </row>
    <row r="48" spans="1:3">
      <c r="B48" s="2">
        <v>0</v>
      </c>
      <c r="C48" s="1" t="s">
        <v>210</v>
      </c>
    </row>
    <row r="50" spans="2:3">
      <c r="B50" s="5"/>
      <c r="C50" s="1" t="s">
        <v>38</v>
      </c>
    </row>
  </sheetData>
  <dataValidations count="1">
    <dataValidation type="list" allowBlank="1" showInputMessage="1" showErrorMessage="1" sqref="B50">
      <formula1>"0,1,2,3,4,5"</formula1>
    </dataValidation>
  </dataValidations>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H15" sqref="H15"/>
    </sheetView>
  </sheetViews>
  <sheetFormatPr defaultColWidth="11" defaultRowHeight="15.75"/>
  <cols>
    <col min="1" max="1" width="11.125" bestFit="1" customWidth="1"/>
    <col min="3" max="3" width="89.375" style="1" customWidth="1"/>
  </cols>
  <sheetData>
    <row r="2" spans="1:3" ht="20.25">
      <c r="C2" s="27" t="s">
        <v>427</v>
      </c>
    </row>
    <row r="4" spans="1:3" ht="31.5">
      <c r="C4" s="1" t="s">
        <v>233</v>
      </c>
    </row>
    <row r="7" spans="1:3" ht="31.5">
      <c r="C7" s="1" t="s">
        <v>428</v>
      </c>
    </row>
    <row r="9" spans="1:3" ht="16.5" thickBot="1">
      <c r="A9" s="8"/>
      <c r="B9" s="3" t="s">
        <v>29</v>
      </c>
      <c r="C9" s="4" t="s">
        <v>234</v>
      </c>
    </row>
    <row r="10" spans="1:3">
      <c r="B10" s="2" t="s">
        <v>20</v>
      </c>
      <c r="C10" s="1" t="s">
        <v>235</v>
      </c>
    </row>
    <row r="11" spans="1:3">
      <c r="B11" s="2" t="s">
        <v>20</v>
      </c>
      <c r="C11" s="9" t="s">
        <v>237</v>
      </c>
    </row>
    <row r="12" spans="1:3">
      <c r="B12" s="2" t="s">
        <v>21</v>
      </c>
      <c r="C12" s="1" t="s">
        <v>236</v>
      </c>
    </row>
    <row r="13" spans="1:3">
      <c r="B13" s="2" t="s">
        <v>22</v>
      </c>
      <c r="C13" s="1" t="s">
        <v>238</v>
      </c>
    </row>
    <row r="14" spans="1:3">
      <c r="B14" s="2" t="s">
        <v>210</v>
      </c>
      <c r="C14" s="1" t="s">
        <v>44</v>
      </c>
    </row>
    <row r="15" spans="1:3">
      <c r="B15" s="2"/>
    </row>
    <row r="16" spans="1:3">
      <c r="B16" s="2"/>
    </row>
    <row r="17" spans="2:3">
      <c r="B17" s="2"/>
      <c r="C17" s="1" t="s">
        <v>429</v>
      </c>
    </row>
    <row r="18" spans="2:3">
      <c r="B18" s="2"/>
    </row>
    <row r="19" spans="2:3" ht="16.5" thickBot="1">
      <c r="B19" s="3" t="s">
        <v>29</v>
      </c>
      <c r="C19" s="4" t="s">
        <v>239</v>
      </c>
    </row>
    <row r="20" spans="2:3" ht="31.5">
      <c r="B20" s="2" t="s">
        <v>240</v>
      </c>
      <c r="C20" s="1" t="s">
        <v>242</v>
      </c>
    </row>
    <row r="21" spans="2:3">
      <c r="B21" s="2" t="s">
        <v>241</v>
      </c>
      <c r="C21" s="9" t="s">
        <v>243</v>
      </c>
    </row>
    <row r="22" spans="2:3">
      <c r="B22" s="2"/>
    </row>
    <row r="23" spans="2:3">
      <c r="B23" s="2"/>
    </row>
    <row r="25" spans="2:3" ht="16.5" thickBot="1">
      <c r="B25" s="3" t="s">
        <v>29</v>
      </c>
      <c r="C25" s="4" t="s">
        <v>31</v>
      </c>
    </row>
    <row r="26" spans="2:3">
      <c r="B26" s="2">
        <v>5</v>
      </c>
      <c r="C26" s="1" t="s">
        <v>245</v>
      </c>
    </row>
    <row r="27" spans="2:3">
      <c r="B27" s="2">
        <v>3</v>
      </c>
      <c r="C27" s="1" t="s">
        <v>247</v>
      </c>
    </row>
    <row r="28" spans="2:3">
      <c r="B28" s="2">
        <v>4</v>
      </c>
      <c r="C28" s="1" t="s">
        <v>244</v>
      </c>
    </row>
    <row r="29" spans="2:3">
      <c r="B29" s="2">
        <v>3</v>
      </c>
      <c r="C29" s="1" t="s">
        <v>248</v>
      </c>
    </row>
    <row r="30" spans="2:3">
      <c r="B30" s="2">
        <v>1</v>
      </c>
      <c r="C30" s="1" t="s">
        <v>246</v>
      </c>
    </row>
    <row r="31" spans="2:3">
      <c r="B31" s="2">
        <v>1</v>
      </c>
      <c r="C31" s="1" t="s">
        <v>249</v>
      </c>
    </row>
    <row r="32" spans="2:3">
      <c r="B32" s="2">
        <v>0</v>
      </c>
      <c r="C32" s="1" t="s">
        <v>210</v>
      </c>
    </row>
    <row r="34" spans="2:3">
      <c r="B34" s="5"/>
      <c r="C34" s="1" t="s">
        <v>186</v>
      </c>
    </row>
  </sheetData>
  <dataValidations count="1">
    <dataValidation type="list" allowBlank="1" showInputMessage="1" showErrorMessage="1" sqref="B34">
      <formula1>"0,1,2,3,4,5"</formula1>
    </dataValidation>
  </dataValidations>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0"/>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430</v>
      </c>
    </row>
    <row r="4" spans="1:3" ht="31.5">
      <c r="C4" s="1" t="s">
        <v>251</v>
      </c>
    </row>
    <row r="7" spans="1:3" ht="31.5">
      <c r="C7" s="1" t="s">
        <v>431</v>
      </c>
    </row>
    <row r="9" spans="1:3" ht="16.5" thickBot="1">
      <c r="A9" s="5"/>
      <c r="B9" s="3" t="s">
        <v>29</v>
      </c>
      <c r="C9" s="4" t="s">
        <v>252</v>
      </c>
    </row>
    <row r="10" spans="1:3" ht="47.25">
      <c r="B10" s="2">
        <v>5</v>
      </c>
      <c r="C10" s="1" t="s">
        <v>253</v>
      </c>
    </row>
    <row r="11" spans="1:3" ht="31.5">
      <c r="B11" s="2">
        <v>5</v>
      </c>
      <c r="C11" s="9" t="s">
        <v>254</v>
      </c>
    </row>
    <row r="12" spans="1:3" ht="31.5">
      <c r="B12" s="2">
        <v>3</v>
      </c>
      <c r="C12" s="1" t="s">
        <v>255</v>
      </c>
    </row>
    <row r="13" spans="1:3" ht="47.25">
      <c r="B13" s="2">
        <v>5</v>
      </c>
      <c r="C13" s="1" t="s">
        <v>256</v>
      </c>
    </row>
    <row r="14" spans="1:3" ht="31.5">
      <c r="B14" s="2">
        <v>4</v>
      </c>
      <c r="C14" s="9" t="s">
        <v>257</v>
      </c>
    </row>
    <row r="15" spans="1:3" ht="31.5">
      <c r="B15" s="2">
        <v>1</v>
      </c>
      <c r="C15" s="1" t="s">
        <v>258</v>
      </c>
    </row>
    <row r="16" spans="1:3">
      <c r="B16" s="2"/>
    </row>
    <row r="18" spans="1:3" ht="31.5">
      <c r="C18" s="1" t="s">
        <v>432</v>
      </c>
    </row>
    <row r="20" spans="1:3" ht="16.5" thickBot="1">
      <c r="A20" s="5"/>
      <c r="B20" s="3" t="s">
        <v>29</v>
      </c>
      <c r="C20" s="4" t="s">
        <v>259</v>
      </c>
    </row>
    <row r="21" spans="1:3">
      <c r="B21" s="2">
        <v>5</v>
      </c>
      <c r="C21" s="1" t="s">
        <v>260</v>
      </c>
    </row>
    <row r="22" spans="1:3" ht="18" customHeight="1">
      <c r="B22" s="2">
        <v>5</v>
      </c>
      <c r="C22" s="1" t="s">
        <v>261</v>
      </c>
    </row>
    <row r="23" spans="1:3" ht="18" customHeight="1">
      <c r="B23" s="2">
        <v>4</v>
      </c>
      <c r="C23" s="1" t="s">
        <v>262</v>
      </c>
    </row>
    <row r="24" spans="1:3" ht="18" customHeight="1">
      <c r="B24" s="2">
        <v>4</v>
      </c>
      <c r="C24" s="1" t="s">
        <v>263</v>
      </c>
    </row>
    <row r="25" spans="1:3" ht="18" customHeight="1">
      <c r="B25" s="2">
        <v>4</v>
      </c>
      <c r="C25" s="1" t="s">
        <v>264</v>
      </c>
    </row>
    <row r="26" spans="1:3" ht="18" customHeight="1">
      <c r="B26" s="2">
        <v>4</v>
      </c>
      <c r="C26" s="1" t="s">
        <v>265</v>
      </c>
    </row>
    <row r="27" spans="1:3" ht="18" customHeight="1">
      <c r="B27" s="2">
        <v>3</v>
      </c>
      <c r="C27" s="1" t="s">
        <v>266</v>
      </c>
    </row>
    <row r="28" spans="1:3" ht="18" customHeight="1">
      <c r="B28" s="2">
        <v>3</v>
      </c>
      <c r="C28" s="1" t="s">
        <v>267</v>
      </c>
    </row>
    <row r="29" spans="1:3" ht="18" customHeight="1">
      <c r="B29" s="2">
        <v>2</v>
      </c>
      <c r="C29" s="1" t="s">
        <v>268</v>
      </c>
    </row>
    <row r="30" spans="1:3" ht="18" customHeight="1">
      <c r="B30" s="2">
        <v>2</v>
      </c>
      <c r="C30" s="1" t="s">
        <v>269</v>
      </c>
    </row>
    <row r="31" spans="1:3" ht="18" customHeight="1">
      <c r="B31" s="2">
        <v>1</v>
      </c>
      <c r="C31" s="1" t="s">
        <v>270</v>
      </c>
    </row>
    <row r="32" spans="1:3">
      <c r="B32" s="2">
        <v>0</v>
      </c>
      <c r="C32" s="1" t="s">
        <v>271</v>
      </c>
    </row>
    <row r="33" spans="1:3">
      <c r="B33" s="2"/>
    </row>
    <row r="34" spans="1:3">
      <c r="B34" s="2"/>
    </row>
    <row r="35" spans="1:3">
      <c r="B35" s="2"/>
      <c r="C35" s="7" t="s">
        <v>433</v>
      </c>
    </row>
    <row r="36" spans="1:3">
      <c r="B36" s="2"/>
    </row>
    <row r="37" spans="1:3" ht="16.5" thickBot="1">
      <c r="A37" s="5"/>
      <c r="B37" s="3" t="s">
        <v>29</v>
      </c>
      <c r="C37" s="4" t="s">
        <v>272</v>
      </c>
    </row>
    <row r="38" spans="1:3">
      <c r="B38" s="2">
        <v>5</v>
      </c>
      <c r="C38" s="1" t="s">
        <v>273</v>
      </c>
    </row>
    <row r="39" spans="1:3">
      <c r="B39" s="2">
        <v>3</v>
      </c>
      <c r="C39" s="1" t="s">
        <v>276</v>
      </c>
    </row>
    <row r="40" spans="1:3">
      <c r="B40" s="2">
        <v>4</v>
      </c>
      <c r="C40" s="1" t="s">
        <v>274</v>
      </c>
    </row>
    <row r="41" spans="1:3">
      <c r="A41" s="6"/>
      <c r="B41" s="2">
        <v>2</v>
      </c>
      <c r="C41" s="1" t="s">
        <v>275</v>
      </c>
    </row>
    <row r="42" spans="1:3">
      <c r="A42" s="6"/>
      <c r="B42" s="2">
        <v>4</v>
      </c>
      <c r="C42" s="1" t="s">
        <v>277</v>
      </c>
    </row>
    <row r="43" spans="1:3">
      <c r="A43" s="6"/>
      <c r="B43" s="2">
        <v>3</v>
      </c>
      <c r="C43" s="1" t="s">
        <v>278</v>
      </c>
    </row>
    <row r="44" spans="1:3">
      <c r="A44" s="6"/>
      <c r="B44" s="2">
        <v>4</v>
      </c>
      <c r="C44" s="1" t="s">
        <v>279</v>
      </c>
    </row>
    <row r="45" spans="1:3">
      <c r="A45" s="6"/>
      <c r="B45" s="2">
        <v>2</v>
      </c>
      <c r="C45" s="1" t="s">
        <v>280</v>
      </c>
    </row>
    <row r="46" spans="1:3">
      <c r="A46" s="6"/>
      <c r="B46" s="2">
        <v>4</v>
      </c>
      <c r="C46" s="1" t="s">
        <v>281</v>
      </c>
    </row>
    <row r="47" spans="1:3">
      <c r="A47" s="6"/>
      <c r="B47" s="2">
        <v>3</v>
      </c>
      <c r="C47" s="1" t="s">
        <v>282</v>
      </c>
    </row>
    <row r="48" spans="1:3">
      <c r="A48" s="6"/>
      <c r="B48" s="2">
        <v>3</v>
      </c>
      <c r="C48" s="1" t="s">
        <v>283</v>
      </c>
    </row>
    <row r="49" spans="1:3">
      <c r="A49" s="6"/>
      <c r="B49" s="2">
        <v>0</v>
      </c>
      <c r="C49" s="1" t="s">
        <v>284</v>
      </c>
    </row>
    <row r="50" spans="1:3">
      <c r="A50" s="6"/>
      <c r="B50" s="2"/>
    </row>
    <row r="51" spans="1:3">
      <c r="A51" s="6"/>
      <c r="B51" s="2"/>
    </row>
    <row r="52" spans="1:3" ht="31.5">
      <c r="B52" s="2"/>
      <c r="C52" s="7" t="s">
        <v>434</v>
      </c>
    </row>
    <row r="53" spans="1:3">
      <c r="B53" s="2"/>
    </row>
    <row r="54" spans="1:3" ht="16.5" thickBot="1">
      <c r="A54" s="5"/>
      <c r="B54" s="3" t="s">
        <v>29</v>
      </c>
      <c r="C54" s="4" t="s">
        <v>285</v>
      </c>
    </row>
    <row r="55" spans="1:3">
      <c r="B55" s="2">
        <v>5</v>
      </c>
      <c r="C55" s="1" t="s">
        <v>286</v>
      </c>
    </row>
    <row r="56" spans="1:3">
      <c r="B56" s="2">
        <v>2</v>
      </c>
      <c r="C56" s="1" t="s">
        <v>287</v>
      </c>
    </row>
    <row r="57" spans="1:3">
      <c r="B57" s="2">
        <v>4</v>
      </c>
      <c r="C57" s="1" t="s">
        <v>288</v>
      </c>
    </row>
    <row r="58" spans="1:3">
      <c r="A58" s="6"/>
      <c r="B58" s="2">
        <v>1</v>
      </c>
      <c r="C58" s="1" t="s">
        <v>289</v>
      </c>
    </row>
    <row r="60" spans="1:3">
      <c r="A60">
        <f>0.6*A9+0.15*A20+0.1*A37+0.15*A54</f>
        <v>0</v>
      </c>
      <c r="B60" t="s">
        <v>73</v>
      </c>
    </row>
  </sheetData>
  <dataValidations count="1">
    <dataValidation type="list" allowBlank="1" showInputMessage="1" showErrorMessage="1" sqref="A9 A20 A37 A54">
      <formula1>"0,1,2,3,4,5"</formula1>
    </dataValidation>
  </dataValidations>
  <pageMargins left="0.7" right="0.7" top="0.75" bottom="0.75" header="0.3" footer="0.3"/>
  <pageSetup paperSize="9" orientation="portrait" horizontalDpi="0"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workbookViewId="0">
      <selection activeCell="C33" sqref="C33"/>
    </sheetView>
  </sheetViews>
  <sheetFormatPr defaultColWidth="11" defaultRowHeight="15.75"/>
  <cols>
    <col min="1" max="1" width="11.125" bestFit="1" customWidth="1"/>
    <col min="3" max="3" width="89.375" style="1" customWidth="1"/>
  </cols>
  <sheetData>
    <row r="2" spans="2:3" ht="20.25">
      <c r="C2" s="27" t="s">
        <v>435</v>
      </c>
    </row>
    <row r="4" spans="2:3">
      <c r="C4" s="1" t="s">
        <v>291</v>
      </c>
    </row>
    <row r="7" spans="2:3">
      <c r="C7" s="28" t="s">
        <v>436</v>
      </c>
    </row>
    <row r="9" spans="2:3" ht="16.5" thickBot="1">
      <c r="B9" s="3" t="s">
        <v>29</v>
      </c>
      <c r="C9" s="4" t="s">
        <v>292</v>
      </c>
    </row>
    <row r="10" spans="2:3">
      <c r="B10" s="2">
        <v>4</v>
      </c>
      <c r="C10" s="1" t="s">
        <v>293</v>
      </c>
    </row>
    <row r="11" spans="2:3">
      <c r="B11" s="2">
        <v>5</v>
      </c>
      <c r="C11" s="9" t="s">
        <v>294</v>
      </c>
    </row>
    <row r="12" spans="2:3">
      <c r="B12" s="2">
        <v>4</v>
      </c>
      <c r="C12" s="1" t="s">
        <v>295</v>
      </c>
    </row>
    <row r="13" spans="2:3">
      <c r="B13" s="2">
        <v>2</v>
      </c>
      <c r="C13" s="1" t="s">
        <v>296</v>
      </c>
    </row>
    <row r="14" spans="2:3">
      <c r="B14" s="2">
        <v>0</v>
      </c>
      <c r="C14" s="9" t="s">
        <v>297</v>
      </c>
    </row>
    <row r="15" spans="2:3">
      <c r="B15" s="2"/>
    </row>
    <row r="16" spans="2:3">
      <c r="C16" s="28" t="s">
        <v>298</v>
      </c>
    </row>
    <row r="18" spans="1:3" ht="16.5" thickBot="1">
      <c r="A18" s="5"/>
      <c r="B18" s="3" t="s">
        <v>29</v>
      </c>
      <c r="C18" s="4" t="s">
        <v>292</v>
      </c>
    </row>
    <row r="19" spans="1:3">
      <c r="B19" s="2">
        <v>4</v>
      </c>
      <c r="C19" s="1" t="s">
        <v>293</v>
      </c>
    </row>
    <row r="20" spans="1:3" ht="18" customHeight="1">
      <c r="B20" s="2">
        <v>5</v>
      </c>
      <c r="C20" s="9" t="s">
        <v>299</v>
      </c>
    </row>
    <row r="21" spans="1:3" ht="18" customHeight="1">
      <c r="B21" s="2">
        <v>4</v>
      </c>
      <c r="C21" s="1" t="s">
        <v>300</v>
      </c>
    </row>
    <row r="22" spans="1:3" ht="18" customHeight="1">
      <c r="B22" s="2">
        <v>1</v>
      </c>
      <c r="C22" s="1" t="s">
        <v>301</v>
      </c>
    </row>
    <row r="23" spans="1:3" ht="18" customHeight="1">
      <c r="B23" s="2">
        <v>0</v>
      </c>
      <c r="C23" s="9" t="s">
        <v>297</v>
      </c>
    </row>
    <row r="24" spans="1:3">
      <c r="B24" s="2"/>
    </row>
    <row r="25" spans="1:3">
      <c r="B25" s="2"/>
    </row>
    <row r="26" spans="1:3">
      <c r="B26" s="2"/>
      <c r="C26" s="7" t="s">
        <v>437</v>
      </c>
    </row>
    <row r="27" spans="1:3">
      <c r="B27" s="2"/>
    </row>
    <row r="28" spans="1:3" ht="16.5" thickBot="1">
      <c r="A28" s="5"/>
      <c r="B28" s="3" t="s">
        <v>29</v>
      </c>
      <c r="C28" s="4" t="s">
        <v>302</v>
      </c>
    </row>
    <row r="29" spans="1:3">
      <c r="B29" s="2">
        <v>5</v>
      </c>
      <c r="C29" s="1" t="s">
        <v>303</v>
      </c>
    </row>
    <row r="30" spans="1:3">
      <c r="B30" s="2">
        <v>5</v>
      </c>
      <c r="C30" s="1" t="s">
        <v>307</v>
      </c>
    </row>
    <row r="31" spans="1:3">
      <c r="B31" s="2">
        <v>3</v>
      </c>
      <c r="C31" s="1" t="s">
        <v>304</v>
      </c>
    </row>
    <row r="32" spans="1:3">
      <c r="B32" s="2">
        <v>1</v>
      </c>
      <c r="C32" s="1" t="s">
        <v>305</v>
      </c>
    </row>
    <row r="33" spans="1:3">
      <c r="A33" s="6"/>
      <c r="B33" s="2">
        <v>0</v>
      </c>
      <c r="C33" s="1" t="s">
        <v>306</v>
      </c>
    </row>
    <row r="35" spans="1:3">
      <c r="A35">
        <f>0.7*A18+0.3*A28</f>
        <v>0</v>
      </c>
      <c r="B35" t="s">
        <v>73</v>
      </c>
    </row>
  </sheetData>
  <dataValidations count="1">
    <dataValidation type="list" allowBlank="1" showInputMessage="1" showErrorMessage="1" sqref="A18 A28">
      <formula1>"0,1,2,3,4,5"</formula1>
    </dataValidation>
  </dataValidations>
  <pageMargins left="0.7" right="0.7" top="0.75" bottom="0.75" header="0.3" footer="0.3"/>
  <pageSetup paperSize="9" orientation="portrait"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438</v>
      </c>
    </row>
    <row r="4" spans="1:3" ht="78.75">
      <c r="C4" s="1" t="s">
        <v>309</v>
      </c>
    </row>
    <row r="7" spans="1:3" ht="31.5">
      <c r="C7" s="1" t="s">
        <v>440</v>
      </c>
    </row>
    <row r="9" spans="1:3" ht="16.5" thickBot="1">
      <c r="A9" s="5"/>
      <c r="B9" s="3" t="s">
        <v>29</v>
      </c>
      <c r="C9" s="4" t="s">
        <v>310</v>
      </c>
    </row>
    <row r="10" spans="1:3" ht="47.25">
      <c r="B10" s="2">
        <v>5</v>
      </c>
      <c r="C10" s="1" t="s">
        <v>311</v>
      </c>
    </row>
    <row r="11" spans="1:3" ht="31.5">
      <c r="B11" s="2">
        <v>4</v>
      </c>
      <c r="C11" s="9" t="s">
        <v>312</v>
      </c>
    </row>
    <row r="12" spans="1:3" ht="31.5">
      <c r="B12" s="2">
        <v>2</v>
      </c>
      <c r="C12" s="1" t="s">
        <v>313</v>
      </c>
    </row>
    <row r="13" spans="1:3">
      <c r="B13" s="2">
        <v>0</v>
      </c>
      <c r="C13" s="1" t="s">
        <v>314</v>
      </c>
    </row>
    <row r="14" spans="1:3">
      <c r="B14" s="2"/>
    </row>
    <row r="15" spans="1:3">
      <c r="B15" s="2"/>
    </row>
    <row r="16" spans="1:3" ht="31.5">
      <c r="C16" s="1" t="s">
        <v>439</v>
      </c>
    </row>
    <row r="18" spans="1:3" ht="16.5" thickBot="1">
      <c r="A18" s="5"/>
      <c r="B18" s="3" t="s">
        <v>29</v>
      </c>
      <c r="C18" s="4" t="s">
        <v>316</v>
      </c>
    </row>
    <row r="19" spans="1:3" ht="47.25">
      <c r="B19" s="2">
        <v>5</v>
      </c>
      <c r="C19" s="1" t="s">
        <v>315</v>
      </c>
    </row>
    <row r="20" spans="1:3" ht="42" customHeight="1">
      <c r="B20" s="2">
        <v>3</v>
      </c>
      <c r="C20" s="9" t="s">
        <v>317</v>
      </c>
    </row>
    <row r="21" spans="1:3" ht="33.950000000000003" customHeight="1">
      <c r="B21" s="2">
        <v>1</v>
      </c>
      <c r="C21" s="1" t="s">
        <v>318</v>
      </c>
    </row>
    <row r="22" spans="1:3" ht="18" customHeight="1">
      <c r="B22" s="2">
        <v>0</v>
      </c>
      <c r="C22" s="1" t="s">
        <v>319</v>
      </c>
    </row>
    <row r="23" spans="1:3">
      <c r="B23" s="2"/>
    </row>
    <row r="24" spans="1:3">
      <c r="B24" s="2"/>
    </row>
    <row r="25" spans="1:3" ht="31.5">
      <c r="B25" s="2"/>
      <c r="C25" s="7" t="s">
        <v>441</v>
      </c>
    </row>
    <row r="26" spans="1:3">
      <c r="B26" s="2"/>
    </row>
    <row r="27" spans="1:3" ht="16.5" thickBot="1">
      <c r="A27" s="5"/>
      <c r="B27" s="3" t="s">
        <v>29</v>
      </c>
      <c r="C27" s="4" t="s">
        <v>320</v>
      </c>
    </row>
    <row r="28" spans="1:3">
      <c r="B28" s="2">
        <v>5</v>
      </c>
      <c r="C28" s="1" t="s">
        <v>321</v>
      </c>
    </row>
    <row r="29" spans="1:3">
      <c r="B29" s="2">
        <v>4</v>
      </c>
      <c r="C29" s="1" t="s">
        <v>322</v>
      </c>
    </row>
    <row r="30" spans="1:3">
      <c r="B30" s="2">
        <v>4</v>
      </c>
      <c r="C30" s="1" t="s">
        <v>323</v>
      </c>
    </row>
    <row r="31" spans="1:3">
      <c r="B31" s="2">
        <v>2</v>
      </c>
      <c r="C31" s="1" t="s">
        <v>324</v>
      </c>
    </row>
    <row r="32" spans="1:3">
      <c r="A32" s="6"/>
      <c r="B32" s="2">
        <v>3</v>
      </c>
      <c r="C32" s="1" t="s">
        <v>325</v>
      </c>
    </row>
    <row r="33" spans="1:3">
      <c r="B33" s="2">
        <v>0</v>
      </c>
      <c r="C33" s="1" t="s">
        <v>326</v>
      </c>
    </row>
    <row r="35" spans="1:3">
      <c r="A35">
        <f>0.7*A9+0.2*A18+0.1*A27</f>
        <v>0</v>
      </c>
      <c r="B35" t="s">
        <v>73</v>
      </c>
    </row>
  </sheetData>
  <dataValidations count="1">
    <dataValidation type="list" allowBlank="1" showInputMessage="1" showErrorMessage="1" sqref="A9 A18 A27">
      <formula1>"0,1,2,3,4,5"</formula1>
    </dataValidation>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0"/>
  <sheetViews>
    <sheetView workbookViewId="0">
      <selection activeCell="P11" sqref="P11"/>
    </sheetView>
  </sheetViews>
  <sheetFormatPr defaultColWidth="11" defaultRowHeight="15.75"/>
  <cols>
    <col min="1" max="1" width="7" customWidth="1"/>
    <col min="2" max="2" width="21.125" style="1" customWidth="1"/>
    <col min="3" max="3" width="16.875" customWidth="1"/>
    <col min="6" max="6" width="3" customWidth="1"/>
    <col min="7" max="7" width="11.625" customWidth="1"/>
    <col min="8" max="8" width="15.5" customWidth="1"/>
    <col min="9" max="9" width="3.5" customWidth="1"/>
    <col min="10" max="10" width="15.125" customWidth="1"/>
  </cols>
  <sheetData>
    <row r="2" spans="1:11" ht="21">
      <c r="B2" s="43" t="s">
        <v>457</v>
      </c>
      <c r="C2" s="44"/>
      <c r="D2" s="44"/>
    </row>
    <row r="4" spans="1:11">
      <c r="B4" s="24" t="s">
        <v>386</v>
      </c>
      <c r="C4" s="22"/>
      <c r="D4" s="22"/>
      <c r="E4" s="22"/>
    </row>
    <row r="5" spans="1:11">
      <c r="B5" s="25" t="s">
        <v>387</v>
      </c>
      <c r="C5" s="23"/>
      <c r="D5" s="23"/>
      <c r="E5" s="23"/>
    </row>
    <row r="6" spans="1:11">
      <c r="B6" s="25" t="s">
        <v>388</v>
      </c>
      <c r="C6" s="23"/>
      <c r="D6" s="23"/>
      <c r="E6" s="23"/>
    </row>
    <row r="7" spans="1:11" ht="16.5" thickBot="1">
      <c r="D7" s="42" t="s">
        <v>452</v>
      </c>
      <c r="E7" s="42"/>
      <c r="G7" s="41" t="s">
        <v>450</v>
      </c>
      <c r="H7" s="41"/>
      <c r="I7" s="38"/>
      <c r="J7" s="41" t="s">
        <v>451</v>
      </c>
      <c r="K7" s="41"/>
    </row>
    <row r="8" spans="1:11" ht="16.5" thickBot="1">
      <c r="A8" s="3"/>
      <c r="B8" s="13" t="s">
        <v>382</v>
      </c>
      <c r="C8" s="35" t="s">
        <v>383</v>
      </c>
      <c r="D8" s="35" t="s">
        <v>384</v>
      </c>
      <c r="E8" s="35" t="s">
        <v>455</v>
      </c>
      <c r="F8" s="35"/>
      <c r="G8" s="35" t="s">
        <v>384</v>
      </c>
      <c r="H8" s="35" t="s">
        <v>455</v>
      </c>
      <c r="I8" s="35"/>
      <c r="J8" s="35" t="s">
        <v>384</v>
      </c>
      <c r="K8" s="35" t="s">
        <v>455</v>
      </c>
    </row>
    <row r="9" spans="1:11">
      <c r="A9" s="14" t="s">
        <v>363</v>
      </c>
      <c r="B9" s="15" t="s">
        <v>0</v>
      </c>
      <c r="C9" s="36">
        <f>P1_Ytskikt!A31</f>
        <v>0</v>
      </c>
      <c r="D9" s="16">
        <v>4.7699999999999999E-2</v>
      </c>
      <c r="E9" s="17">
        <f>C9*D9</f>
        <v>0</v>
      </c>
      <c r="G9" s="16">
        <v>4.5151739452257589E-2</v>
      </c>
      <c r="H9" s="17">
        <f>C9*G9</f>
        <v>0</v>
      </c>
      <c r="I9" s="17"/>
      <c r="J9" s="16">
        <v>5.089251804025826E-2</v>
      </c>
      <c r="K9" s="17">
        <f>C9*J9</f>
        <v>0</v>
      </c>
    </row>
    <row r="10" spans="1:11">
      <c r="A10" s="18" t="s">
        <v>364</v>
      </c>
      <c r="B10" s="19" t="s">
        <v>10</v>
      </c>
      <c r="C10" s="37">
        <f>P2_FastaSläck!B36</f>
        <v>0</v>
      </c>
      <c r="D10" s="20">
        <v>7.3800000000000004E-2</v>
      </c>
      <c r="E10" s="21">
        <f t="shared" ref="E10:E27" si="0">C10*D10</f>
        <v>0</v>
      </c>
      <c r="G10" s="20">
        <v>7.2168763878608433E-2</v>
      </c>
      <c r="H10" s="21">
        <f t="shared" ref="H10:H27" si="1">C10*G10</f>
        <v>0</v>
      </c>
      <c r="I10" s="21"/>
      <c r="J10" s="20">
        <v>7.5958982149639198E-2</v>
      </c>
      <c r="K10" s="21">
        <f t="shared" ref="K10:K27" si="2">C10*J10</f>
        <v>0</v>
      </c>
    </row>
    <row r="11" spans="1:11" ht="31.5">
      <c r="A11" s="18" t="s">
        <v>365</v>
      </c>
      <c r="B11" s="19" t="s">
        <v>39</v>
      </c>
      <c r="C11" s="37">
        <f>P3_LösaSläck!B31</f>
        <v>0</v>
      </c>
      <c r="D11" s="20">
        <v>4.5999999999999999E-2</v>
      </c>
      <c r="E11" s="21">
        <f t="shared" si="0"/>
        <v>0</v>
      </c>
      <c r="G11" s="20">
        <v>4.6262028127313101E-2</v>
      </c>
      <c r="H11" s="21">
        <f t="shared" si="1"/>
        <v>0</v>
      </c>
      <c r="I11" s="21"/>
      <c r="J11" s="20">
        <v>4.5575389289783517E-2</v>
      </c>
      <c r="K11" s="21">
        <f t="shared" si="2"/>
        <v>0</v>
      </c>
    </row>
    <row r="12" spans="1:11">
      <c r="A12" s="18" t="s">
        <v>366</v>
      </c>
      <c r="B12" s="19" t="s">
        <v>361</v>
      </c>
      <c r="C12" s="37">
        <f>P4_Räddningsstyrka!A36</f>
        <v>0</v>
      </c>
      <c r="D12" s="20">
        <v>6.6799999999999998E-2</v>
      </c>
      <c r="E12" s="21">
        <f t="shared" si="0"/>
        <v>0</v>
      </c>
      <c r="G12" s="20">
        <v>6.8467801628423391E-2</v>
      </c>
      <c r="H12" s="21">
        <f t="shared" si="1"/>
        <v>0</v>
      </c>
      <c r="I12" s="21"/>
      <c r="J12" s="20">
        <v>6.456513482719331E-2</v>
      </c>
      <c r="K12" s="21">
        <f t="shared" si="2"/>
        <v>0</v>
      </c>
    </row>
    <row r="13" spans="1:11">
      <c r="A13" s="18" t="s">
        <v>367</v>
      </c>
      <c r="B13" s="19" t="s">
        <v>74</v>
      </c>
      <c r="C13" s="37">
        <f>P5_Brandcell!A38</f>
        <v>0</v>
      </c>
      <c r="D13" s="20">
        <v>6.5100000000000005E-2</v>
      </c>
      <c r="E13" s="21">
        <f t="shared" si="0"/>
        <v>0</v>
      </c>
      <c r="G13" s="20">
        <v>6.4026646928201328E-2</v>
      </c>
      <c r="H13" s="21">
        <f t="shared" si="1"/>
        <v>0</v>
      </c>
      <c r="I13" s="21"/>
      <c r="J13" s="20">
        <v>6.6464109380934291E-2</v>
      </c>
      <c r="K13" s="21">
        <f t="shared" si="2"/>
        <v>0</v>
      </c>
    </row>
    <row r="14" spans="1:11" ht="47.25">
      <c r="A14" s="18" t="s">
        <v>368</v>
      </c>
      <c r="B14" s="19" t="s">
        <v>100</v>
      </c>
      <c r="C14" s="37">
        <f>P6_Hålrum!A34</f>
        <v>0</v>
      </c>
      <c r="D14" s="20">
        <v>5.0299999999999997E-2</v>
      </c>
      <c r="E14" s="21">
        <f t="shared" si="0"/>
        <v>0</v>
      </c>
      <c r="G14" s="20">
        <v>4.5151739452257589E-2</v>
      </c>
      <c r="H14" s="21">
        <f t="shared" si="1"/>
        <v>0</v>
      </c>
      <c r="I14" s="21"/>
      <c r="J14" s="20">
        <v>5.6969236612229399E-2</v>
      </c>
      <c r="K14" s="21">
        <f t="shared" si="2"/>
        <v>0</v>
      </c>
    </row>
    <row r="15" spans="1:11">
      <c r="A15" s="18" t="s">
        <v>369</v>
      </c>
      <c r="B15" s="19" t="s">
        <v>119</v>
      </c>
      <c r="C15" s="37">
        <f>P7_Dörrar!A45</f>
        <v>0</v>
      </c>
      <c r="D15" s="20">
        <v>6.5100000000000005E-2</v>
      </c>
      <c r="E15" s="21">
        <f t="shared" si="0"/>
        <v>0</v>
      </c>
      <c r="G15" s="20">
        <v>6.5507031828275358E-2</v>
      </c>
      <c r="H15" s="21">
        <f t="shared" si="1"/>
        <v>0</v>
      </c>
      <c r="I15" s="21"/>
      <c r="J15" s="20">
        <v>6.456513482719331E-2</v>
      </c>
      <c r="K15" s="21">
        <f t="shared" si="2"/>
        <v>0</v>
      </c>
    </row>
    <row r="16" spans="1:11">
      <c r="A16" s="18" t="s">
        <v>370</v>
      </c>
      <c r="B16" s="19" t="s">
        <v>140</v>
      </c>
      <c r="C16" s="37">
        <f>P8_Fönster!B19</f>
        <v>0</v>
      </c>
      <c r="D16" s="20">
        <v>3.49E-2</v>
      </c>
      <c r="E16" s="21">
        <f t="shared" si="0"/>
        <v>0</v>
      </c>
      <c r="G16" s="20">
        <v>3.256846780162842E-2</v>
      </c>
      <c r="H16" s="21">
        <f t="shared" si="1"/>
        <v>0</v>
      </c>
      <c r="I16" s="21"/>
      <c r="J16" s="20">
        <v>3.7979491074819599E-2</v>
      </c>
      <c r="K16" s="21">
        <f t="shared" si="2"/>
        <v>0</v>
      </c>
    </row>
    <row r="17" spans="1:11">
      <c r="A17" s="18" t="s">
        <v>371</v>
      </c>
      <c r="B17" s="19" t="s">
        <v>150</v>
      </c>
      <c r="C17" s="37">
        <f>P9_Fasad!A34</f>
        <v>0</v>
      </c>
      <c r="D17" s="20">
        <v>4.6600000000000003E-2</v>
      </c>
      <c r="E17" s="21">
        <f t="shared" si="0"/>
        <v>0</v>
      </c>
      <c r="G17" s="20">
        <v>4.7372316802368614E-2</v>
      </c>
      <c r="H17" s="21">
        <f t="shared" si="1"/>
        <v>0</v>
      </c>
      <c r="I17" s="21"/>
      <c r="J17" s="20">
        <v>4.5575389289783517E-2</v>
      </c>
      <c r="K17" s="21">
        <f t="shared" si="2"/>
        <v>0</v>
      </c>
    </row>
    <row r="18" spans="1:11">
      <c r="A18" s="18" t="s">
        <v>372</v>
      </c>
      <c r="B18" s="19" t="s">
        <v>167</v>
      </c>
      <c r="C18" s="37">
        <f>P10_Vind!A28</f>
        <v>0</v>
      </c>
      <c r="D18" s="20">
        <v>5.4899999999999997E-2</v>
      </c>
      <c r="E18" s="21">
        <f t="shared" si="0"/>
        <v>0</v>
      </c>
      <c r="G18" s="20">
        <v>5.0333086602516654E-2</v>
      </c>
      <c r="H18" s="21">
        <f t="shared" si="1"/>
        <v>0</v>
      </c>
      <c r="I18" s="21"/>
      <c r="J18" s="20">
        <v>6.0767185719711354E-2</v>
      </c>
      <c r="K18" s="21">
        <f t="shared" si="2"/>
        <v>0</v>
      </c>
    </row>
    <row r="19" spans="1:11">
      <c r="A19" s="18" t="s">
        <v>373</v>
      </c>
      <c r="B19" s="19" t="s">
        <v>362</v>
      </c>
      <c r="C19" s="37">
        <f>P11_IntillByggnad!B16</f>
        <v>0</v>
      </c>
      <c r="D19" s="20">
        <v>3.1199999999999999E-2</v>
      </c>
      <c r="E19" s="21">
        <f t="shared" si="0"/>
        <v>0</v>
      </c>
      <c r="G19" s="20">
        <v>2.8867505551443375E-2</v>
      </c>
      <c r="H19" s="21">
        <f t="shared" si="1"/>
        <v>0</v>
      </c>
      <c r="I19" s="21"/>
      <c r="J19" s="20">
        <v>3.4181541967337636E-2</v>
      </c>
      <c r="K19" s="21">
        <f t="shared" si="2"/>
        <v>0</v>
      </c>
    </row>
    <row r="20" spans="1:11" ht="31.5">
      <c r="A20" s="18" t="s">
        <v>374</v>
      </c>
      <c r="B20" s="19" t="s">
        <v>187</v>
      </c>
      <c r="C20" s="37">
        <f>'P12_BG-vent av utrväg'!B22</f>
        <v>0</v>
      </c>
      <c r="D20" s="20">
        <v>6.1100000000000002E-2</v>
      </c>
      <c r="E20" s="21">
        <f t="shared" si="0"/>
        <v>0</v>
      </c>
      <c r="G20" s="20">
        <v>5.8475203552923759E-2</v>
      </c>
      <c r="H20" s="21">
        <f t="shared" si="1"/>
        <v>0</v>
      </c>
      <c r="I20" s="21"/>
      <c r="J20" s="20">
        <v>6.456513482719331E-2</v>
      </c>
      <c r="K20" s="21">
        <f t="shared" si="2"/>
        <v>0</v>
      </c>
    </row>
    <row r="21" spans="1:11">
      <c r="A21" s="18" t="s">
        <v>375</v>
      </c>
      <c r="B21" s="19" t="s">
        <v>200</v>
      </c>
      <c r="C21" s="37">
        <f>P13_Detektion!B50</f>
        <v>0</v>
      </c>
      <c r="D21" s="20">
        <v>5.6899999999999999E-2</v>
      </c>
      <c r="E21" s="21">
        <f t="shared" si="0"/>
        <v>0</v>
      </c>
      <c r="G21" s="20">
        <v>6.513693560325684E-2</v>
      </c>
      <c r="H21" s="21">
        <f t="shared" si="1"/>
        <v>0</v>
      </c>
      <c r="I21" s="21"/>
      <c r="J21" s="20">
        <v>4.6334979111279907E-2</v>
      </c>
      <c r="K21" s="21">
        <f t="shared" si="2"/>
        <v>0</v>
      </c>
    </row>
    <row r="22" spans="1:11">
      <c r="A22" s="18" t="s">
        <v>376</v>
      </c>
      <c r="B22" s="19" t="s">
        <v>232</v>
      </c>
      <c r="C22" s="37">
        <f>P14_Larmsystem!B34</f>
        <v>0</v>
      </c>
      <c r="D22" s="20">
        <v>3.9899999999999998E-2</v>
      </c>
      <c r="E22" s="21">
        <f t="shared" si="0"/>
        <v>0</v>
      </c>
      <c r="G22" s="20">
        <v>4.5521835677276093E-2</v>
      </c>
      <c r="H22" s="21">
        <f t="shared" si="1"/>
        <v>0</v>
      </c>
      <c r="I22" s="21"/>
      <c r="J22" s="20">
        <v>3.2662362324344857E-2</v>
      </c>
      <c r="K22" s="21">
        <f t="shared" si="2"/>
        <v>0</v>
      </c>
    </row>
    <row r="23" spans="1:11">
      <c r="A23" s="18" t="s">
        <v>377</v>
      </c>
      <c r="B23" s="19" t="s">
        <v>250</v>
      </c>
      <c r="C23" s="37">
        <f>P15_UtrVäg!A60</f>
        <v>0</v>
      </c>
      <c r="D23" s="20">
        <v>4.53E-2</v>
      </c>
      <c r="E23" s="21">
        <f t="shared" si="0"/>
        <v>0</v>
      </c>
      <c r="G23" s="20">
        <v>5.1073279052553662E-2</v>
      </c>
      <c r="H23" s="21">
        <f t="shared" si="1"/>
        <v>0</v>
      </c>
      <c r="I23" s="21"/>
      <c r="J23" s="20">
        <v>3.7979491074819599E-2</v>
      </c>
      <c r="K23" s="21">
        <f t="shared" si="2"/>
        <v>0</v>
      </c>
    </row>
    <row r="24" spans="1:11">
      <c r="A24" s="18" t="s">
        <v>378</v>
      </c>
      <c r="B24" s="19" t="s">
        <v>290</v>
      </c>
      <c r="C24" s="37">
        <f>P16_Bärverk!A35</f>
        <v>0</v>
      </c>
      <c r="D24" s="20">
        <v>4.4900000000000002E-2</v>
      </c>
      <c r="E24" s="21">
        <f t="shared" si="0"/>
        <v>0</v>
      </c>
      <c r="G24" s="20">
        <v>4.1450777202072533E-2</v>
      </c>
      <c r="H24" s="21">
        <f t="shared" si="1"/>
        <v>0</v>
      </c>
      <c r="I24" s="21"/>
      <c r="J24" s="20">
        <v>4.9373338397265473E-2</v>
      </c>
      <c r="K24" s="21">
        <f t="shared" si="2"/>
        <v>0</v>
      </c>
    </row>
    <row r="25" spans="1:11" ht="31.5">
      <c r="A25" s="18" t="s">
        <v>379</v>
      </c>
      <c r="B25" s="19" t="s">
        <v>308</v>
      </c>
      <c r="C25" s="37">
        <f>P17_OrgBrandskydd!A35</f>
        <v>0</v>
      </c>
      <c r="D25" s="20">
        <v>7.7799999999999994E-2</v>
      </c>
      <c r="E25" s="21">
        <f t="shared" si="0"/>
        <v>0</v>
      </c>
      <c r="G25" s="20">
        <v>8.2161361954108073E-2</v>
      </c>
      <c r="H25" s="21">
        <f t="shared" si="1"/>
        <v>0</v>
      </c>
      <c r="I25" s="21"/>
      <c r="J25" s="20">
        <v>7.2161033042157235E-2</v>
      </c>
      <c r="K25" s="21">
        <f t="shared" si="2"/>
        <v>0</v>
      </c>
    </row>
    <row r="26" spans="1:11">
      <c r="A26" s="18" t="s">
        <v>380</v>
      </c>
      <c r="B26" s="19" t="s">
        <v>327</v>
      </c>
      <c r="C26" s="37">
        <f>P18_Kanalsyst!A37</f>
        <v>0</v>
      </c>
      <c r="D26" s="20">
        <v>5.5899999999999998E-2</v>
      </c>
      <c r="E26" s="21">
        <f t="shared" si="0"/>
        <v>0</v>
      </c>
      <c r="G26" s="20">
        <v>5.6254626202812734E-2</v>
      </c>
      <c r="H26" s="21">
        <f t="shared" si="1"/>
        <v>0</v>
      </c>
      <c r="I26" s="21"/>
      <c r="J26" s="20">
        <v>5.5450056969236612E-2</v>
      </c>
      <c r="K26" s="21">
        <f t="shared" si="2"/>
        <v>0</v>
      </c>
    </row>
    <row r="27" spans="1:11" ht="63">
      <c r="A27" s="18" t="s">
        <v>381</v>
      </c>
      <c r="B27" s="19" t="s">
        <v>349</v>
      </c>
      <c r="C27" s="37">
        <f>P19_Riskkällor!A25</f>
        <v>0</v>
      </c>
      <c r="D27" s="20">
        <v>3.5799999999999998E-2</v>
      </c>
      <c r="E27" s="21">
        <f t="shared" si="0"/>
        <v>0</v>
      </c>
      <c r="G27" s="20">
        <v>3.4048852701702444E-2</v>
      </c>
      <c r="H27" s="21">
        <f t="shared" si="1"/>
        <v>0</v>
      </c>
      <c r="I27" s="21"/>
      <c r="J27" s="20">
        <v>3.7979491074819599E-2</v>
      </c>
      <c r="K27" s="21">
        <f t="shared" si="2"/>
        <v>0</v>
      </c>
    </row>
    <row r="28" spans="1:11" ht="16.5" thickBot="1">
      <c r="B28" s="1" t="s">
        <v>385</v>
      </c>
      <c r="C28" s="34" t="s">
        <v>456</v>
      </c>
      <c r="D28" s="40"/>
      <c r="E28" s="12">
        <f>SUM(E9:E27)</f>
        <v>0</v>
      </c>
    </row>
    <row r="29" spans="1:11">
      <c r="E29" s="33" t="s">
        <v>448</v>
      </c>
      <c r="F29" s="33"/>
      <c r="G29" s="33"/>
      <c r="H29" s="30">
        <f>SUM(H9:H27)</f>
        <v>0</v>
      </c>
      <c r="I29" s="39"/>
    </row>
    <row r="30" spans="1:11">
      <c r="H30" s="32" t="s">
        <v>449</v>
      </c>
      <c r="I30" s="32"/>
      <c r="J30" s="32"/>
      <c r="K30" s="31">
        <f>SUM(K9:K27)</f>
        <v>0</v>
      </c>
    </row>
  </sheetData>
  <mergeCells count="4">
    <mergeCell ref="G7:H7"/>
    <mergeCell ref="J7:K7"/>
    <mergeCell ref="D7:E7"/>
    <mergeCell ref="B2:D2"/>
  </mergeCells>
  <phoneticPr fontId="4" type="noConversion"/>
  <pageMargins left="0.7" right="0.7" top="0.75" bottom="0.75" header="0.3" footer="0.3"/>
  <pageSetup paperSize="9" scale="84" orientation="landscape"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442</v>
      </c>
    </row>
    <row r="4" spans="1:3" ht="31.5">
      <c r="C4" s="1" t="s">
        <v>328</v>
      </c>
    </row>
    <row r="7" spans="1:3">
      <c r="C7" s="28" t="s">
        <v>329</v>
      </c>
    </row>
    <row r="9" spans="1:3" ht="16.5" thickBot="1">
      <c r="A9" s="5"/>
      <c r="B9" s="3" t="s">
        <v>29</v>
      </c>
      <c r="C9" s="4" t="s">
        <v>443</v>
      </c>
    </row>
    <row r="10" spans="1:3">
      <c r="B10" s="2">
        <v>5</v>
      </c>
      <c r="C10" s="1" t="s">
        <v>330</v>
      </c>
    </row>
    <row r="11" spans="1:3" ht="31.5">
      <c r="B11" s="2">
        <v>4</v>
      </c>
      <c r="C11" s="9" t="s">
        <v>331</v>
      </c>
    </row>
    <row r="12" spans="1:3">
      <c r="B12" s="2">
        <v>2</v>
      </c>
      <c r="C12" s="1" t="s">
        <v>444</v>
      </c>
    </row>
    <row r="13" spans="1:3">
      <c r="B13" s="2">
        <v>0</v>
      </c>
      <c r="C13" s="1" t="s">
        <v>332</v>
      </c>
    </row>
    <row r="14" spans="1:3">
      <c r="B14" s="2"/>
    </row>
    <row r="15" spans="1:3">
      <c r="B15" s="2"/>
    </row>
    <row r="16" spans="1:3">
      <c r="C16" s="28" t="s">
        <v>333</v>
      </c>
    </row>
    <row r="18" spans="1:3" ht="16.5" thickBot="1">
      <c r="A18" s="5"/>
      <c r="B18" s="3" t="s">
        <v>29</v>
      </c>
      <c r="C18" s="4" t="s">
        <v>334</v>
      </c>
    </row>
    <row r="19" spans="1:3">
      <c r="B19" s="2">
        <v>5</v>
      </c>
      <c r="C19" s="1" t="s">
        <v>335</v>
      </c>
    </row>
    <row r="20" spans="1:3" ht="21" customHeight="1">
      <c r="B20" s="2">
        <v>5</v>
      </c>
      <c r="C20" s="9" t="s">
        <v>336</v>
      </c>
    </row>
    <row r="21" spans="1:3" ht="33.950000000000003" customHeight="1">
      <c r="B21" s="2">
        <v>5</v>
      </c>
      <c r="C21" s="1" t="s">
        <v>337</v>
      </c>
    </row>
    <row r="22" spans="1:3" ht="33.950000000000003" customHeight="1">
      <c r="B22" s="2">
        <v>4</v>
      </c>
      <c r="C22" s="1" t="s">
        <v>338</v>
      </c>
    </row>
    <row r="23" spans="1:3" ht="33.950000000000003" customHeight="1">
      <c r="B23" s="2">
        <v>3</v>
      </c>
      <c r="C23" s="1" t="s">
        <v>339</v>
      </c>
    </row>
    <row r="24" spans="1:3" ht="33.950000000000003" customHeight="1">
      <c r="B24" s="2">
        <v>2</v>
      </c>
      <c r="C24" s="1" t="s">
        <v>340</v>
      </c>
    </row>
    <row r="25" spans="1:3" ht="36" customHeight="1">
      <c r="B25" s="2">
        <v>1</v>
      </c>
      <c r="C25" s="1" t="s">
        <v>341</v>
      </c>
    </row>
    <row r="26" spans="1:3">
      <c r="B26" s="2"/>
    </row>
    <row r="27" spans="1:3">
      <c r="B27" s="2"/>
    </row>
    <row r="28" spans="1:3">
      <c r="B28" s="2"/>
      <c r="C28" s="29" t="s">
        <v>342</v>
      </c>
    </row>
    <row r="29" spans="1:3">
      <c r="B29" s="2"/>
    </row>
    <row r="30" spans="1:3" ht="16.5" thickBot="1">
      <c r="A30" s="5"/>
      <c r="B30" s="3" t="s">
        <v>29</v>
      </c>
      <c r="C30" s="4" t="s">
        <v>343</v>
      </c>
    </row>
    <row r="31" spans="1:3">
      <c r="B31" s="2">
        <v>5</v>
      </c>
      <c r="C31" s="1" t="s">
        <v>344</v>
      </c>
    </row>
    <row r="32" spans="1:3" ht="31.5">
      <c r="B32" s="2">
        <v>5</v>
      </c>
      <c r="C32" s="1" t="s">
        <v>345</v>
      </c>
    </row>
    <row r="33" spans="1:3" ht="31.5">
      <c r="B33" s="2">
        <v>3</v>
      </c>
      <c r="C33" s="1" t="s">
        <v>346</v>
      </c>
    </row>
    <row r="34" spans="1:3" ht="31.5">
      <c r="B34" s="2">
        <v>1</v>
      </c>
      <c r="C34" s="1" t="s">
        <v>347</v>
      </c>
    </row>
    <row r="35" spans="1:3">
      <c r="A35" s="6"/>
      <c r="B35" s="2">
        <v>0</v>
      </c>
      <c r="C35" s="1" t="s">
        <v>348</v>
      </c>
    </row>
    <row r="37" spans="1:3">
      <c r="A37">
        <f>(A9+A18+A30)/3</f>
        <v>0</v>
      </c>
      <c r="B37" t="s">
        <v>73</v>
      </c>
    </row>
  </sheetData>
  <dataValidations count="1">
    <dataValidation type="list" allowBlank="1" showInputMessage="1" showErrorMessage="1" sqref="A9 A18 A30">
      <formula1>"0,1,2,3,4,5"</formula1>
    </dataValidation>
  </dataValidations>
  <pageMargins left="0.7" right="0.7" top="0.75" bottom="0.75" header="0.3" footer="0.3"/>
  <pageSetup paperSize="9"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445</v>
      </c>
    </row>
    <row r="4" spans="1:3" ht="31.5">
      <c r="C4" s="1" t="s">
        <v>350</v>
      </c>
    </row>
    <row r="7" spans="1:3" ht="31.5">
      <c r="C7" s="1" t="s">
        <v>446</v>
      </c>
    </row>
    <row r="9" spans="1:3" ht="16.5" thickBot="1">
      <c r="A9" s="5"/>
      <c r="B9" s="3" t="s">
        <v>29</v>
      </c>
      <c r="C9" s="4" t="s">
        <v>351</v>
      </c>
    </row>
    <row r="10" spans="1:3">
      <c r="B10" s="2">
        <v>5</v>
      </c>
      <c r="C10" s="1" t="s">
        <v>352</v>
      </c>
    </row>
    <row r="11" spans="1:3">
      <c r="B11" s="2">
        <v>4</v>
      </c>
      <c r="C11" s="9" t="s">
        <v>353</v>
      </c>
    </row>
    <row r="12" spans="1:3">
      <c r="B12" s="2">
        <v>2</v>
      </c>
      <c r="C12" s="1" t="s">
        <v>354</v>
      </c>
    </row>
    <row r="13" spans="1:3">
      <c r="B13" s="2">
        <v>0</v>
      </c>
      <c r="C13" s="1" t="s">
        <v>355</v>
      </c>
    </row>
    <row r="14" spans="1:3">
      <c r="B14" s="2"/>
    </row>
    <row r="15" spans="1:3">
      <c r="B15" s="2"/>
    </row>
    <row r="16" spans="1:3" ht="47.25">
      <c r="C16" s="1" t="s">
        <v>447</v>
      </c>
    </row>
    <row r="18" spans="1:3" ht="16.5" thickBot="1">
      <c r="A18" s="5"/>
      <c r="B18" s="3" t="s">
        <v>29</v>
      </c>
      <c r="C18" s="4" t="s">
        <v>356</v>
      </c>
    </row>
    <row r="19" spans="1:3">
      <c r="B19" s="2">
        <v>5</v>
      </c>
      <c r="C19" s="1" t="s">
        <v>357</v>
      </c>
    </row>
    <row r="20" spans="1:3" ht="21" customHeight="1">
      <c r="B20" s="2">
        <v>4</v>
      </c>
      <c r="C20" s="9" t="s">
        <v>358</v>
      </c>
    </row>
    <row r="21" spans="1:3" ht="33.950000000000003" customHeight="1">
      <c r="B21" s="2">
        <v>3</v>
      </c>
      <c r="C21" s="1" t="s">
        <v>359</v>
      </c>
    </row>
    <row r="22" spans="1:3" ht="33.950000000000003" customHeight="1">
      <c r="B22" s="2">
        <v>0</v>
      </c>
      <c r="C22" s="1" t="s">
        <v>360</v>
      </c>
    </row>
    <row r="23" spans="1:3">
      <c r="B23" s="2"/>
    </row>
    <row r="25" spans="1:3">
      <c r="A25" s="6">
        <f>(A9+2*A18)/3</f>
        <v>0</v>
      </c>
      <c r="B25" t="s">
        <v>73</v>
      </c>
    </row>
  </sheetData>
  <dataValidations count="1">
    <dataValidation type="list" allowBlank="1" showInputMessage="1" showErrorMessage="1" sqref="A9 A18">
      <formula1>"0,1,2,3,4,5"</formula1>
    </dataValidation>
  </dataValidation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workbookViewId="0">
      <selection activeCell="A9" sqref="A9"/>
    </sheetView>
  </sheetViews>
  <sheetFormatPr defaultColWidth="11" defaultRowHeight="15.75"/>
  <cols>
    <col min="3" max="3" width="89.375" style="1" customWidth="1"/>
  </cols>
  <sheetData>
    <row r="2" spans="1:3" ht="20.25">
      <c r="C2" s="27" t="s">
        <v>390</v>
      </c>
    </row>
    <row r="4" spans="1:3" ht="63">
      <c r="C4" s="1" t="s">
        <v>1</v>
      </c>
    </row>
    <row r="7" spans="1:3" ht="31.5">
      <c r="C7" s="1" t="s">
        <v>391</v>
      </c>
    </row>
    <row r="9" spans="1:3" ht="16.5" thickBot="1">
      <c r="A9" s="5"/>
      <c r="B9" s="3" t="s">
        <v>29</v>
      </c>
      <c r="C9" s="4" t="s">
        <v>9</v>
      </c>
    </row>
    <row r="10" spans="1:3">
      <c r="B10" s="2">
        <v>5</v>
      </c>
      <c r="C10" s="1" t="s">
        <v>2</v>
      </c>
    </row>
    <row r="11" spans="1:3">
      <c r="B11" s="2">
        <v>5</v>
      </c>
      <c r="C11" s="1" t="s">
        <v>3</v>
      </c>
    </row>
    <row r="12" spans="1:3">
      <c r="B12" s="2">
        <v>4</v>
      </c>
      <c r="C12" s="1" t="s">
        <v>4</v>
      </c>
    </row>
    <row r="13" spans="1:3">
      <c r="B13" s="2">
        <v>4</v>
      </c>
      <c r="C13" s="1" t="s">
        <v>5</v>
      </c>
    </row>
    <row r="14" spans="1:3">
      <c r="B14" s="2">
        <v>2</v>
      </c>
      <c r="C14" s="1" t="s">
        <v>453</v>
      </c>
    </row>
    <row r="15" spans="1:3">
      <c r="B15" s="2">
        <v>0</v>
      </c>
      <c r="C15" s="1" t="s">
        <v>6</v>
      </c>
    </row>
    <row r="16" spans="1:3">
      <c r="B16" s="2">
        <v>0</v>
      </c>
      <c r="C16" s="1" t="s">
        <v>7</v>
      </c>
    </row>
    <row r="17" spans="1:3">
      <c r="B17" s="2"/>
    </row>
    <row r="19" spans="1:3" ht="47.25">
      <c r="C19" s="1" t="s">
        <v>393</v>
      </c>
    </row>
    <row r="21" spans="1:3" ht="16.5" thickBot="1">
      <c r="A21" s="5"/>
      <c r="B21" s="3" t="s">
        <v>29</v>
      </c>
      <c r="C21" s="4" t="s">
        <v>8</v>
      </c>
    </row>
    <row r="22" spans="1:3">
      <c r="B22" s="2">
        <v>5</v>
      </c>
      <c r="C22" s="1" t="s">
        <v>2</v>
      </c>
    </row>
    <row r="23" spans="1:3">
      <c r="B23" s="2">
        <v>5</v>
      </c>
      <c r="C23" s="1" t="s">
        <v>3</v>
      </c>
    </row>
    <row r="24" spans="1:3">
      <c r="B24" s="2">
        <v>4</v>
      </c>
      <c r="C24" s="1" t="s">
        <v>4</v>
      </c>
    </row>
    <row r="25" spans="1:3">
      <c r="B25" s="2">
        <v>2</v>
      </c>
      <c r="C25" s="7" t="s">
        <v>392</v>
      </c>
    </row>
    <row r="26" spans="1:3">
      <c r="B26" s="2">
        <v>1</v>
      </c>
      <c r="C26" s="1" t="s">
        <v>453</v>
      </c>
    </row>
    <row r="27" spans="1:3">
      <c r="B27" s="2">
        <v>0</v>
      </c>
      <c r="C27" s="1" t="s">
        <v>6</v>
      </c>
    </row>
    <row r="28" spans="1:3">
      <c r="B28" s="2">
        <v>0</v>
      </c>
      <c r="C28" s="1" t="s">
        <v>7</v>
      </c>
    </row>
    <row r="31" spans="1:3">
      <c r="A31" s="6">
        <f>(A9+2*A21)/3</f>
        <v>0</v>
      </c>
      <c r="B31" t="s">
        <v>73</v>
      </c>
    </row>
  </sheetData>
  <dataValidations count="1">
    <dataValidation type="list" allowBlank="1" showInputMessage="1" showErrorMessage="1" sqref="A9 A21">
      <formula1>"0,1,2,3,4,5"</formula1>
    </dataValidation>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6"/>
  <sheetViews>
    <sheetView workbookViewId="0">
      <selection activeCell="C2" sqref="C2"/>
    </sheetView>
  </sheetViews>
  <sheetFormatPr defaultColWidth="11" defaultRowHeight="15.75"/>
  <cols>
    <col min="3" max="3" width="89.375" style="1" customWidth="1"/>
  </cols>
  <sheetData>
    <row r="2" spans="1:3" ht="20.25">
      <c r="C2" s="27" t="s">
        <v>394</v>
      </c>
    </row>
    <row r="4" spans="1:3" ht="78.75">
      <c r="C4" s="1" t="s">
        <v>11</v>
      </c>
    </row>
    <row r="7" spans="1:3" ht="63">
      <c r="C7" s="1" t="s">
        <v>395</v>
      </c>
    </row>
    <row r="9" spans="1:3" ht="16.5" thickBot="1">
      <c r="A9" s="8" t="s">
        <v>30</v>
      </c>
      <c r="B9" s="3" t="s">
        <v>29</v>
      </c>
      <c r="C9" s="4" t="s">
        <v>19</v>
      </c>
    </row>
    <row r="10" spans="1:3">
      <c r="B10" s="2" t="s">
        <v>20</v>
      </c>
      <c r="C10" s="1" t="s">
        <v>12</v>
      </c>
    </row>
    <row r="11" spans="1:3">
      <c r="B11" s="2" t="s">
        <v>21</v>
      </c>
      <c r="C11" s="1" t="s">
        <v>13</v>
      </c>
    </row>
    <row r="12" spans="1:3">
      <c r="B12" s="2" t="s">
        <v>22</v>
      </c>
      <c r="C12" s="1" t="s">
        <v>14</v>
      </c>
    </row>
    <row r="13" spans="1:3">
      <c r="B13" s="2" t="s">
        <v>20</v>
      </c>
      <c r="C13" s="1" t="s">
        <v>15</v>
      </c>
    </row>
    <row r="14" spans="1:3">
      <c r="B14" s="2" t="s">
        <v>21</v>
      </c>
      <c r="C14" s="1" t="s">
        <v>16</v>
      </c>
    </row>
    <row r="15" spans="1:3">
      <c r="B15" s="2" t="s">
        <v>22</v>
      </c>
      <c r="C15" s="1" t="s">
        <v>17</v>
      </c>
    </row>
    <row r="16" spans="1:3">
      <c r="B16" s="2" t="s">
        <v>23</v>
      </c>
      <c r="C16" s="1" t="s">
        <v>18</v>
      </c>
    </row>
    <row r="17" spans="1:3">
      <c r="B17" s="2"/>
    </row>
    <row r="21" spans="1:3" ht="16.5" thickBot="1">
      <c r="A21" s="8" t="s">
        <v>30</v>
      </c>
      <c r="B21" s="3" t="s">
        <v>29</v>
      </c>
      <c r="C21" s="4" t="s">
        <v>24</v>
      </c>
    </row>
    <row r="22" spans="1:3">
      <c r="B22" s="2" t="s">
        <v>25</v>
      </c>
      <c r="C22" s="1" t="s">
        <v>26</v>
      </c>
    </row>
    <row r="23" spans="1:3">
      <c r="B23" s="2" t="s">
        <v>28</v>
      </c>
      <c r="C23" s="1" t="s">
        <v>27</v>
      </c>
    </row>
    <row r="24" spans="1:3">
      <c r="B24" s="2"/>
    </row>
    <row r="25" spans="1:3">
      <c r="B25" s="2"/>
      <c r="C25" s="7"/>
    </row>
    <row r="26" spans="1:3">
      <c r="B26" s="2"/>
    </row>
    <row r="27" spans="1:3" ht="16.5" thickBot="1">
      <c r="B27" s="3" t="s">
        <v>29</v>
      </c>
      <c r="C27" s="4" t="s">
        <v>31</v>
      </c>
    </row>
    <row r="28" spans="1:3">
      <c r="B28" s="2">
        <v>5</v>
      </c>
      <c r="C28" s="1" t="s">
        <v>32</v>
      </c>
    </row>
    <row r="29" spans="1:3">
      <c r="B29" s="2">
        <v>4</v>
      </c>
      <c r="C29" s="1" t="s">
        <v>33</v>
      </c>
    </row>
    <row r="30" spans="1:3">
      <c r="B30" s="2">
        <v>4</v>
      </c>
      <c r="C30" s="1" t="s">
        <v>34</v>
      </c>
    </row>
    <row r="31" spans="1:3">
      <c r="A31" s="6"/>
      <c r="B31" s="2">
        <v>3</v>
      </c>
      <c r="C31" s="1" t="s">
        <v>35</v>
      </c>
    </row>
    <row r="32" spans="1:3">
      <c r="B32" s="2">
        <v>1</v>
      </c>
      <c r="C32" s="1" t="s">
        <v>36</v>
      </c>
    </row>
    <row r="33" spans="2:3">
      <c r="B33" s="2">
        <v>1</v>
      </c>
      <c r="C33" s="1" t="s">
        <v>37</v>
      </c>
    </row>
    <row r="34" spans="2:3">
      <c r="B34" s="2">
        <v>0</v>
      </c>
      <c r="C34" s="1" t="s">
        <v>23</v>
      </c>
    </row>
    <row r="36" spans="2:3">
      <c r="B36" s="5"/>
      <c r="C36" s="1" t="s">
        <v>38</v>
      </c>
    </row>
  </sheetData>
  <dataValidations count="1">
    <dataValidation type="list" allowBlank="1" showInputMessage="1" showErrorMessage="1" sqref="B36">
      <formula1>"0,1,2,3,4,5"</formula1>
    </dataValidation>
  </dataValidation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workbookViewId="0">
      <selection activeCell="C3" sqref="C3"/>
    </sheetView>
  </sheetViews>
  <sheetFormatPr defaultColWidth="11" defaultRowHeight="15.75"/>
  <cols>
    <col min="3" max="3" width="89.375" style="1" customWidth="1"/>
  </cols>
  <sheetData>
    <row r="2" spans="1:3" ht="20.25">
      <c r="C2" s="27" t="s">
        <v>396</v>
      </c>
    </row>
    <row r="4" spans="1:3" ht="78.75">
      <c r="C4" s="1" t="s">
        <v>40</v>
      </c>
    </row>
    <row r="9" spans="1:3" ht="16.5" thickBot="1">
      <c r="A9" s="8" t="s">
        <v>30</v>
      </c>
      <c r="B9" s="3" t="s">
        <v>29</v>
      </c>
      <c r="C9" s="4" t="s">
        <v>41</v>
      </c>
    </row>
    <row r="10" spans="1:3">
      <c r="B10" s="2" t="s">
        <v>45</v>
      </c>
      <c r="C10" s="1" t="s">
        <v>42</v>
      </c>
    </row>
    <row r="11" spans="1:3">
      <c r="B11" s="2" t="s">
        <v>46</v>
      </c>
      <c r="C11" s="1" t="s">
        <v>43</v>
      </c>
    </row>
    <row r="12" spans="1:3">
      <c r="B12" s="2" t="s">
        <v>44</v>
      </c>
      <c r="C12" s="1" t="s">
        <v>44</v>
      </c>
    </row>
    <row r="13" spans="1:3">
      <c r="B13" s="2"/>
    </row>
    <row r="17" spans="1:3" ht="16.5" thickBot="1">
      <c r="A17" s="8" t="s">
        <v>30</v>
      </c>
      <c r="B17" s="3" t="s">
        <v>29</v>
      </c>
      <c r="C17" s="4" t="s">
        <v>48</v>
      </c>
    </row>
    <row r="18" spans="1:3">
      <c r="B18" s="2" t="s">
        <v>49</v>
      </c>
      <c r="C18" s="1" t="s">
        <v>50</v>
      </c>
    </row>
    <row r="19" spans="1:3">
      <c r="B19" s="2" t="s">
        <v>47</v>
      </c>
      <c r="C19" s="1" t="s">
        <v>51</v>
      </c>
    </row>
    <row r="20" spans="1:3">
      <c r="B20" s="2"/>
    </row>
    <row r="21" spans="1:3">
      <c r="B21" s="2"/>
      <c r="C21" s="7"/>
    </row>
    <row r="22" spans="1:3">
      <c r="B22" s="2"/>
    </row>
    <row r="23" spans="1:3" ht="16.5" thickBot="1">
      <c r="B23" s="3" t="s">
        <v>29</v>
      </c>
      <c r="C23" s="4" t="s">
        <v>31</v>
      </c>
    </row>
    <row r="24" spans="1:3">
      <c r="B24" s="2">
        <v>5</v>
      </c>
      <c r="C24" s="1" t="s">
        <v>52</v>
      </c>
    </row>
    <row r="25" spans="1:3">
      <c r="B25" s="2">
        <v>4</v>
      </c>
      <c r="C25" s="1" t="s">
        <v>53</v>
      </c>
    </row>
    <row r="26" spans="1:3">
      <c r="B26" s="2">
        <v>3</v>
      </c>
      <c r="C26" s="1" t="s">
        <v>54</v>
      </c>
    </row>
    <row r="27" spans="1:3">
      <c r="A27" s="6"/>
      <c r="B27" s="2">
        <v>2</v>
      </c>
      <c r="C27" s="1" t="s">
        <v>55</v>
      </c>
    </row>
    <row r="28" spans="1:3">
      <c r="B28" s="2">
        <v>2</v>
      </c>
      <c r="C28" s="1" t="s">
        <v>56</v>
      </c>
    </row>
    <row r="29" spans="1:3">
      <c r="B29" s="2">
        <v>0</v>
      </c>
      <c r="C29" s="1" t="s">
        <v>57</v>
      </c>
    </row>
    <row r="31" spans="1:3">
      <c r="B31" s="5"/>
      <c r="C31" s="1" t="s">
        <v>38</v>
      </c>
    </row>
  </sheetData>
  <dataValidations count="1">
    <dataValidation type="list" allowBlank="1" showInputMessage="1" showErrorMessage="1" sqref="B31">
      <formula1>"0,1,2,3,4,5"</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6"/>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397</v>
      </c>
    </row>
    <row r="4" spans="1:3" ht="31.5">
      <c r="C4" s="1" t="s">
        <v>58</v>
      </c>
    </row>
    <row r="7" spans="1:3" ht="47.25">
      <c r="C7" s="1" t="s">
        <v>398</v>
      </c>
    </row>
    <row r="9" spans="1:3" ht="16.5" thickBot="1">
      <c r="A9" s="5"/>
      <c r="B9" s="3" t="s">
        <v>29</v>
      </c>
      <c r="C9" s="4" t="s">
        <v>59</v>
      </c>
    </row>
    <row r="10" spans="1:3">
      <c r="B10" s="2">
        <v>5</v>
      </c>
      <c r="C10" s="1" t="s">
        <v>79</v>
      </c>
    </row>
    <row r="11" spans="1:3">
      <c r="B11" s="2">
        <v>4</v>
      </c>
      <c r="C11" s="9" t="s">
        <v>80</v>
      </c>
    </row>
    <row r="12" spans="1:3">
      <c r="B12" s="2">
        <v>2</v>
      </c>
      <c r="C12" s="1" t="s">
        <v>81</v>
      </c>
    </row>
    <row r="13" spans="1:3">
      <c r="B13" s="2">
        <v>1</v>
      </c>
      <c r="C13" s="1" t="s">
        <v>82</v>
      </c>
    </row>
    <row r="14" spans="1:3">
      <c r="B14" s="2">
        <v>0</v>
      </c>
      <c r="C14" s="1" t="s">
        <v>60</v>
      </c>
    </row>
    <row r="15" spans="1:3">
      <c r="B15" s="2"/>
    </row>
    <row r="17" spans="1:3" ht="47.25">
      <c r="C17" s="1" t="s">
        <v>399</v>
      </c>
    </row>
    <row r="19" spans="1:3" ht="16.5" thickBot="1">
      <c r="A19" s="5"/>
      <c r="B19" s="3" t="s">
        <v>29</v>
      </c>
      <c r="C19" s="4" t="s">
        <v>61</v>
      </c>
    </row>
    <row r="20" spans="1:3">
      <c r="B20" s="2">
        <v>5</v>
      </c>
      <c r="C20" s="1" t="s">
        <v>62</v>
      </c>
    </row>
    <row r="21" spans="1:3" ht="18" customHeight="1">
      <c r="B21" s="2">
        <v>4</v>
      </c>
      <c r="C21" s="1" t="s">
        <v>63</v>
      </c>
    </row>
    <row r="22" spans="1:3" ht="18" customHeight="1">
      <c r="B22" s="2">
        <v>3</v>
      </c>
      <c r="C22" s="1" t="s">
        <v>64</v>
      </c>
    </row>
    <row r="23" spans="1:3" ht="18" customHeight="1">
      <c r="B23" s="2">
        <v>2</v>
      </c>
      <c r="C23" s="1" t="s">
        <v>65</v>
      </c>
    </row>
    <row r="24" spans="1:3" ht="18" customHeight="1">
      <c r="B24" s="2">
        <v>1</v>
      </c>
      <c r="C24" s="1" t="s">
        <v>66</v>
      </c>
    </row>
    <row r="25" spans="1:3">
      <c r="B25" s="2">
        <v>0</v>
      </c>
      <c r="C25" s="1" t="s">
        <v>67</v>
      </c>
    </row>
    <row r="26" spans="1:3">
      <c r="B26" s="2"/>
    </row>
    <row r="27" spans="1:3">
      <c r="B27" s="2"/>
    </row>
    <row r="28" spans="1:3" ht="31.5">
      <c r="B28" s="2"/>
      <c r="C28" s="7" t="s">
        <v>400</v>
      </c>
    </row>
    <row r="29" spans="1:3">
      <c r="B29" s="2"/>
    </row>
    <row r="30" spans="1:3" ht="16.5" thickBot="1">
      <c r="A30" s="5"/>
      <c r="B30" s="3" t="s">
        <v>29</v>
      </c>
      <c r="C30" s="4" t="s">
        <v>68</v>
      </c>
    </row>
    <row r="31" spans="1:3">
      <c r="B31" s="2">
        <v>5</v>
      </c>
      <c r="C31" s="1" t="s">
        <v>69</v>
      </c>
    </row>
    <row r="32" spans="1:3">
      <c r="B32" s="2">
        <v>3</v>
      </c>
      <c r="C32" s="1" t="s">
        <v>70</v>
      </c>
    </row>
    <row r="33" spans="1:3">
      <c r="B33" s="2">
        <v>2</v>
      </c>
      <c r="C33" s="1" t="s">
        <v>71</v>
      </c>
    </row>
    <row r="34" spans="1:3">
      <c r="A34" s="6"/>
      <c r="B34" s="2">
        <v>0</v>
      </c>
      <c r="C34" s="1" t="s">
        <v>72</v>
      </c>
    </row>
    <row r="36" spans="1:3">
      <c r="A36">
        <f>0.2*A9+0.7*A19+0.1*A30</f>
        <v>0</v>
      </c>
      <c r="B36" s="8" t="s">
        <v>73</v>
      </c>
    </row>
  </sheetData>
  <dataValidations count="1">
    <dataValidation type="list" allowBlank="1" showInputMessage="1" showErrorMessage="1" sqref="A9 A19 A30">
      <formula1>"0,1,2,3,4,5"</formula1>
    </dataValidation>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401</v>
      </c>
    </row>
    <row r="4" spans="1:3" ht="63">
      <c r="C4" s="1" t="s">
        <v>75</v>
      </c>
    </row>
    <row r="7" spans="1:3" ht="31.5">
      <c r="C7" s="1" t="s">
        <v>402</v>
      </c>
    </row>
    <row r="9" spans="1:3" ht="19.5" thickBot="1">
      <c r="A9" s="5"/>
      <c r="B9" s="3" t="s">
        <v>29</v>
      </c>
      <c r="C9" s="4" t="s">
        <v>77</v>
      </c>
    </row>
    <row r="10" spans="1:3">
      <c r="B10" s="2">
        <v>5</v>
      </c>
      <c r="C10" s="1" t="s">
        <v>76</v>
      </c>
    </row>
    <row r="11" spans="1:3">
      <c r="B11" s="2">
        <v>3</v>
      </c>
      <c r="C11" s="9" t="s">
        <v>78</v>
      </c>
    </row>
    <row r="12" spans="1:3">
      <c r="B12" s="2">
        <v>2</v>
      </c>
      <c r="C12" s="1" t="s">
        <v>83</v>
      </c>
    </row>
    <row r="13" spans="1:3">
      <c r="B13" s="2">
        <v>1</v>
      </c>
      <c r="C13" s="1" t="s">
        <v>84</v>
      </c>
    </row>
    <row r="14" spans="1:3">
      <c r="B14" s="2">
        <v>0</v>
      </c>
      <c r="C14" s="1" t="s">
        <v>85</v>
      </c>
    </row>
    <row r="15" spans="1:3">
      <c r="B15" s="2"/>
    </row>
    <row r="17" spans="1:3">
      <c r="C17" s="1" t="s">
        <v>403</v>
      </c>
    </row>
    <row r="19" spans="1:3" ht="16.5" thickBot="1">
      <c r="A19" s="5"/>
      <c r="B19" s="3" t="s">
        <v>29</v>
      </c>
      <c r="C19" s="4" t="s">
        <v>86</v>
      </c>
    </row>
    <row r="20" spans="1:3">
      <c r="B20" s="2">
        <v>5</v>
      </c>
      <c r="C20" s="1" t="s">
        <v>87</v>
      </c>
    </row>
    <row r="21" spans="1:3" ht="18" customHeight="1">
      <c r="B21" s="2">
        <v>4</v>
      </c>
      <c r="C21" s="1" t="s">
        <v>88</v>
      </c>
    </row>
    <row r="22" spans="1:3" ht="18" customHeight="1">
      <c r="B22" s="2">
        <v>4</v>
      </c>
      <c r="C22" s="1" t="s">
        <v>89</v>
      </c>
    </row>
    <row r="23" spans="1:3" ht="18" customHeight="1">
      <c r="B23" s="2">
        <v>3</v>
      </c>
      <c r="C23" s="1" t="s">
        <v>90</v>
      </c>
    </row>
    <row r="24" spans="1:3" ht="18" customHeight="1">
      <c r="B24" s="2">
        <v>1</v>
      </c>
      <c r="C24" s="1" t="s">
        <v>91</v>
      </c>
    </row>
    <row r="25" spans="1:3">
      <c r="B25" s="2">
        <v>0</v>
      </c>
      <c r="C25" s="1" t="s">
        <v>92</v>
      </c>
    </row>
    <row r="26" spans="1:3">
      <c r="B26" s="2"/>
    </row>
    <row r="27" spans="1:3">
      <c r="B27" s="2"/>
    </row>
    <row r="28" spans="1:3" ht="47.25">
      <c r="B28" s="2"/>
      <c r="C28" s="7" t="s">
        <v>404</v>
      </c>
    </row>
    <row r="29" spans="1:3">
      <c r="B29" s="2"/>
    </row>
    <row r="30" spans="1:3" ht="16.5" thickBot="1">
      <c r="A30" s="5"/>
      <c r="B30" s="3" t="s">
        <v>29</v>
      </c>
      <c r="C30" s="4" t="s">
        <v>93</v>
      </c>
    </row>
    <row r="31" spans="1:3" ht="31.5">
      <c r="B31" s="2">
        <v>5</v>
      </c>
      <c r="C31" s="1" t="s">
        <v>94</v>
      </c>
    </row>
    <row r="32" spans="1:3" ht="31.5">
      <c r="B32" s="2">
        <v>4</v>
      </c>
      <c r="C32" s="1" t="s">
        <v>95</v>
      </c>
    </row>
    <row r="33" spans="1:3" ht="31.5">
      <c r="B33" s="2">
        <v>3</v>
      </c>
      <c r="C33" s="1" t="s">
        <v>96</v>
      </c>
    </row>
    <row r="34" spans="1:3">
      <c r="A34" s="6"/>
      <c r="B34" s="2">
        <v>2</v>
      </c>
      <c r="C34" s="1" t="s">
        <v>97</v>
      </c>
    </row>
    <row r="35" spans="1:3">
      <c r="A35" s="6"/>
      <c r="B35" s="2">
        <v>1</v>
      </c>
      <c r="C35" s="1" t="s">
        <v>98</v>
      </c>
    </row>
    <row r="36" spans="1:3">
      <c r="A36" s="6"/>
      <c r="B36" s="2">
        <v>0</v>
      </c>
      <c r="C36" s="1" t="s">
        <v>99</v>
      </c>
    </row>
    <row r="38" spans="1:3">
      <c r="A38">
        <f>0.2*A9+0.4*A19+0.4*A30</f>
        <v>0</v>
      </c>
      <c r="B38" s="8" t="s">
        <v>73</v>
      </c>
    </row>
  </sheetData>
  <dataValidations count="1">
    <dataValidation type="list" allowBlank="1" showInputMessage="1" showErrorMessage="1" sqref="A9 A19 A30">
      <formula1>"0,1,2,3,4,5"</formula1>
    </dataValidation>
  </dataValidation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405</v>
      </c>
    </row>
    <row r="4" spans="1:3" ht="94.5">
      <c r="C4" s="1" t="s">
        <v>101</v>
      </c>
    </row>
    <row r="7" spans="1:3">
      <c r="C7" s="28" t="s">
        <v>107</v>
      </c>
    </row>
    <row r="9" spans="1:3" ht="16.5" thickBot="1">
      <c r="A9" s="5"/>
      <c r="B9" s="3" t="s">
        <v>29</v>
      </c>
      <c r="C9" s="4" t="s">
        <v>102</v>
      </c>
    </row>
    <row r="10" spans="1:3" ht="47.25">
      <c r="B10" s="2">
        <v>5</v>
      </c>
      <c r="C10" s="1" t="s">
        <v>103</v>
      </c>
    </row>
    <row r="11" spans="1:3" ht="47.25">
      <c r="B11" s="2">
        <v>3</v>
      </c>
      <c r="C11" s="9" t="s">
        <v>104</v>
      </c>
    </row>
    <row r="12" spans="1:3" ht="47.25">
      <c r="B12" s="2">
        <v>2</v>
      </c>
      <c r="C12" s="1" t="s">
        <v>105</v>
      </c>
    </row>
    <row r="13" spans="1:3" ht="31.5">
      <c r="B13" s="2">
        <v>0</v>
      </c>
      <c r="C13" s="1" t="s">
        <v>106</v>
      </c>
    </row>
    <row r="14" spans="1:3">
      <c r="B14" s="2"/>
    </row>
    <row r="16" spans="1:3" ht="47.25">
      <c r="C16" s="1" t="s">
        <v>406</v>
      </c>
    </row>
    <row r="18" spans="1:3" ht="16.5" thickBot="1">
      <c r="A18" s="5"/>
      <c r="B18" s="3" t="s">
        <v>29</v>
      </c>
      <c r="C18" s="4" t="s">
        <v>108</v>
      </c>
    </row>
    <row r="19" spans="1:3">
      <c r="B19" s="2">
        <v>5</v>
      </c>
      <c r="C19" s="1" t="s">
        <v>109</v>
      </c>
    </row>
    <row r="20" spans="1:3" ht="38.1" customHeight="1">
      <c r="B20" s="2">
        <v>5</v>
      </c>
      <c r="C20" s="1" t="s">
        <v>110</v>
      </c>
    </row>
    <row r="21" spans="1:3" ht="18" customHeight="1">
      <c r="B21" s="2">
        <v>3</v>
      </c>
      <c r="C21" s="1" t="s">
        <v>111</v>
      </c>
    </row>
    <row r="22" spans="1:3" ht="33.950000000000003" customHeight="1">
      <c r="B22" s="2">
        <v>2</v>
      </c>
      <c r="C22" s="1" t="s">
        <v>112</v>
      </c>
    </row>
    <row r="23" spans="1:3" ht="18" customHeight="1">
      <c r="B23" s="2">
        <v>0</v>
      </c>
      <c r="C23" s="1" t="s">
        <v>113</v>
      </c>
    </row>
    <row r="24" spans="1:3">
      <c r="B24" s="2"/>
    </row>
    <row r="25" spans="1:3">
      <c r="B25" s="2"/>
    </row>
    <row r="26" spans="1:3" ht="31.5">
      <c r="B26" s="2"/>
      <c r="C26" s="7" t="s">
        <v>407</v>
      </c>
    </row>
    <row r="27" spans="1:3">
      <c r="B27" s="2"/>
    </row>
    <row r="28" spans="1:3" ht="16.5" thickBot="1">
      <c r="A28" s="5"/>
      <c r="B28" s="3" t="s">
        <v>29</v>
      </c>
      <c r="C28" s="4" t="s">
        <v>114</v>
      </c>
    </row>
    <row r="29" spans="1:3">
      <c r="B29" s="2">
        <v>5</v>
      </c>
      <c r="C29" s="1" t="s">
        <v>115</v>
      </c>
    </row>
    <row r="30" spans="1:3">
      <c r="B30" s="2">
        <v>3</v>
      </c>
      <c r="C30" s="1" t="s">
        <v>116</v>
      </c>
    </row>
    <row r="31" spans="1:3">
      <c r="B31" s="2">
        <v>2</v>
      </c>
      <c r="C31" s="1" t="s">
        <v>117</v>
      </c>
    </row>
    <row r="32" spans="1:3">
      <c r="A32" s="6"/>
      <c r="B32" s="2">
        <v>0</v>
      </c>
      <c r="C32" s="1" t="s">
        <v>118</v>
      </c>
    </row>
    <row r="34" spans="1:2">
      <c r="A34">
        <f>0.2*A9+0.4*A18+0.4*A28</f>
        <v>0</v>
      </c>
      <c r="B34" s="8" t="s">
        <v>73</v>
      </c>
    </row>
  </sheetData>
  <dataValidations count="1">
    <dataValidation type="list" allowBlank="1" showInputMessage="1" showErrorMessage="1" sqref="A9 A18 A28">
      <formula1>"0,1,2,3,4,5"</formula1>
    </dataValidation>
  </dataValidation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5"/>
  <sheetViews>
    <sheetView workbookViewId="0">
      <selection activeCell="A9" sqref="A9"/>
    </sheetView>
  </sheetViews>
  <sheetFormatPr defaultColWidth="11" defaultRowHeight="15.75"/>
  <cols>
    <col min="1" max="1" width="11.125" bestFit="1" customWidth="1"/>
    <col min="3" max="3" width="89.375" style="1" customWidth="1"/>
  </cols>
  <sheetData>
    <row r="2" spans="1:3" ht="20.25">
      <c r="C2" s="27" t="s">
        <v>408</v>
      </c>
    </row>
    <row r="4" spans="1:3" ht="31.5">
      <c r="C4" s="1" t="s">
        <v>120</v>
      </c>
    </row>
    <row r="7" spans="1:3" ht="31.5">
      <c r="C7" s="1" t="s">
        <v>409</v>
      </c>
    </row>
    <row r="9" spans="1:3" ht="16.5" thickBot="1">
      <c r="A9" s="5"/>
      <c r="B9" s="3" t="s">
        <v>29</v>
      </c>
      <c r="C9" s="4" t="s">
        <v>121</v>
      </c>
    </row>
    <row r="10" spans="1:3" ht="31.5">
      <c r="B10" s="2">
        <v>5</v>
      </c>
      <c r="C10" s="1" t="s">
        <v>122</v>
      </c>
    </row>
    <row r="11" spans="1:3">
      <c r="B11" s="2">
        <v>4</v>
      </c>
      <c r="C11" s="9" t="s">
        <v>126</v>
      </c>
    </row>
    <row r="12" spans="1:3" ht="31.5">
      <c r="B12" s="2">
        <v>4</v>
      </c>
      <c r="C12" s="1" t="s">
        <v>123</v>
      </c>
    </row>
    <row r="13" spans="1:3">
      <c r="B13" s="2">
        <v>3</v>
      </c>
      <c r="C13" s="1" t="s">
        <v>127</v>
      </c>
    </row>
    <row r="14" spans="1:3" ht="31.5">
      <c r="B14" s="2">
        <v>2</v>
      </c>
      <c r="C14" s="1" t="s">
        <v>124</v>
      </c>
    </row>
    <row r="15" spans="1:3">
      <c r="B15" s="2">
        <v>1</v>
      </c>
      <c r="C15" s="1" t="s">
        <v>128</v>
      </c>
    </row>
    <row r="16" spans="1:3" ht="31.5">
      <c r="B16" s="2">
        <v>1</v>
      </c>
      <c r="C16" s="1" t="s">
        <v>125</v>
      </c>
    </row>
    <row r="17" spans="1:3">
      <c r="B17" s="2">
        <v>0</v>
      </c>
      <c r="C17" s="1" t="s">
        <v>129</v>
      </c>
    </row>
    <row r="18" spans="1:3">
      <c r="B18" s="2"/>
    </row>
    <row r="20" spans="1:3">
      <c r="C20" s="1" t="s">
        <v>410</v>
      </c>
    </row>
    <row r="22" spans="1:3" ht="16.5" thickBot="1">
      <c r="A22" s="5"/>
      <c r="B22" s="3" t="s">
        <v>29</v>
      </c>
      <c r="C22" s="4" t="s">
        <v>130</v>
      </c>
    </row>
    <row r="23" spans="1:3">
      <c r="B23" s="2">
        <v>5</v>
      </c>
      <c r="C23" s="1" t="s">
        <v>131</v>
      </c>
    </row>
    <row r="24" spans="1:3" ht="18" customHeight="1">
      <c r="B24" s="2">
        <v>3</v>
      </c>
      <c r="C24" s="1" t="s">
        <v>135</v>
      </c>
    </row>
    <row r="25" spans="1:3" ht="18" customHeight="1">
      <c r="B25" s="2">
        <v>4</v>
      </c>
      <c r="C25" s="1" t="s">
        <v>132</v>
      </c>
    </row>
    <row r="26" spans="1:3" ht="18" customHeight="1">
      <c r="B26" s="2">
        <v>2</v>
      </c>
      <c r="C26" s="1" t="s">
        <v>136</v>
      </c>
    </row>
    <row r="27" spans="1:3" ht="18" customHeight="1">
      <c r="B27" s="2">
        <v>3</v>
      </c>
      <c r="C27" s="1" t="s">
        <v>133</v>
      </c>
    </row>
    <row r="28" spans="1:3">
      <c r="B28" s="2">
        <v>1</v>
      </c>
      <c r="C28" s="1" t="s">
        <v>137</v>
      </c>
    </row>
    <row r="29" spans="1:3">
      <c r="B29" s="2">
        <v>1</v>
      </c>
      <c r="C29" s="1" t="s">
        <v>134</v>
      </c>
    </row>
    <row r="30" spans="1:3">
      <c r="B30" s="2">
        <v>0</v>
      </c>
      <c r="C30" s="1" t="s">
        <v>138</v>
      </c>
    </row>
    <row r="31" spans="1:3">
      <c r="B31" s="2"/>
    </row>
    <row r="32" spans="1:3">
      <c r="B32" s="2"/>
    </row>
    <row r="33" spans="1:3" ht="47.25">
      <c r="B33" s="2"/>
      <c r="C33" s="7" t="s">
        <v>411</v>
      </c>
    </row>
    <row r="34" spans="1:3">
      <c r="B34" s="2"/>
    </row>
    <row r="35" spans="1:3" ht="16.5" thickBot="1">
      <c r="A35" s="5"/>
      <c r="B35" s="3" t="s">
        <v>29</v>
      </c>
      <c r="C35" s="4" t="s">
        <v>139</v>
      </c>
    </row>
    <row r="36" spans="1:3">
      <c r="B36" s="2">
        <v>5</v>
      </c>
      <c r="C36" s="1" t="s">
        <v>131</v>
      </c>
    </row>
    <row r="37" spans="1:3">
      <c r="B37" s="2">
        <v>3</v>
      </c>
      <c r="C37" s="1" t="s">
        <v>135</v>
      </c>
    </row>
    <row r="38" spans="1:3">
      <c r="B38" s="2">
        <v>4</v>
      </c>
      <c r="C38" s="1" t="s">
        <v>132</v>
      </c>
    </row>
    <row r="39" spans="1:3">
      <c r="A39" s="6"/>
      <c r="B39" s="2">
        <v>2</v>
      </c>
      <c r="C39" s="1" t="s">
        <v>136</v>
      </c>
    </row>
    <row r="40" spans="1:3">
      <c r="A40" s="6"/>
      <c r="B40" s="2">
        <v>3</v>
      </c>
      <c r="C40" s="1" t="s">
        <v>133</v>
      </c>
    </row>
    <row r="41" spans="1:3">
      <c r="A41" s="6"/>
      <c r="B41" s="2">
        <v>1</v>
      </c>
      <c r="C41" s="1" t="s">
        <v>137</v>
      </c>
    </row>
    <row r="42" spans="1:3">
      <c r="A42" s="6"/>
      <c r="B42" s="2">
        <v>1</v>
      </c>
      <c r="C42" s="1" t="s">
        <v>134</v>
      </c>
    </row>
    <row r="43" spans="1:3">
      <c r="A43" s="6"/>
      <c r="B43" s="2">
        <v>0</v>
      </c>
      <c r="C43" s="1" t="s">
        <v>138</v>
      </c>
    </row>
    <row r="45" spans="1:3">
      <c r="A45">
        <f>0.1*A9+0.6*A22+0.3*A35</f>
        <v>0</v>
      </c>
      <c r="B45" s="8" t="s">
        <v>73</v>
      </c>
    </row>
  </sheetData>
  <dataValidations count="1">
    <dataValidation type="list" allowBlank="1" showInputMessage="1" showErrorMessage="1" sqref="A9 A22 A35">
      <formula1>"0,1,2,3,4,5"</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Start</vt:lpstr>
      <vt:lpstr>Brandskyddsindex</vt:lpstr>
      <vt:lpstr>P1_Ytskikt</vt:lpstr>
      <vt:lpstr>P2_FastaSläck</vt:lpstr>
      <vt:lpstr>P3_LösaSläck</vt:lpstr>
      <vt:lpstr>P4_Räddningsstyrka</vt:lpstr>
      <vt:lpstr>P5_Brandcell</vt:lpstr>
      <vt:lpstr>P6_Hålrum</vt:lpstr>
      <vt:lpstr>P7_Dörrar</vt:lpstr>
      <vt:lpstr>P8_Fönster</vt:lpstr>
      <vt:lpstr>P9_Fasad</vt:lpstr>
      <vt:lpstr>P10_Vind</vt:lpstr>
      <vt:lpstr>P11_IntillByggnad</vt:lpstr>
      <vt:lpstr>P12_BG-vent av utrväg</vt:lpstr>
      <vt:lpstr>P13_Detektion</vt:lpstr>
      <vt:lpstr>P14_Larmsystem</vt:lpstr>
      <vt:lpstr>P15_UtrVäg</vt:lpstr>
      <vt:lpstr>P16_Bärverk</vt:lpstr>
      <vt:lpstr>P17_OrgBrandskydd</vt:lpstr>
      <vt:lpstr>P18_Kanalsyst</vt:lpstr>
      <vt:lpstr>P19_Riskkällor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 Frantzich</dc:creator>
  <cp:lastModifiedBy>Alar Just</cp:lastModifiedBy>
  <dcterms:created xsi:type="dcterms:W3CDTF">2022-04-10T17:25:59Z</dcterms:created>
  <dcterms:modified xsi:type="dcterms:W3CDTF">2022-05-09T06:41:32Z</dcterms:modified>
</cp:coreProperties>
</file>